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Middleoffice\5. Kapital\Pilar 3\2021\"/>
    </mc:Choice>
  </mc:AlternateContent>
  <xr:revisionPtr revIDLastSave="0" documentId="13_ncr:1_{1C7B5D7F-2F79-4BC4-82CD-2A9BA828B571}" xr6:coauthVersionLast="46" xr6:coauthVersionMax="46" xr10:uidLastSave="{00000000-0000-0000-0000-000000000000}"/>
  <workbookProtection workbookAlgorithmName="SHA-512" workbookHashValue="FLh/MlbFoRzVBRMWgBgFSZ7bUM/ZOJIpthPMNOl+sY2oQHGU38ucxgS6q3+xNlqEDtwp3kbRZudaeKcoD+iFcg==" workbookSaltValue="vXrAoCKuGPE9+4XjdJ8I3g==" workbookSpinCount="100000" lockStructure="1"/>
  <bookViews>
    <workbookView xWindow="-110" yWindow="-110" windowWidth="19420" windowHeight="10420" tabRatio="777" xr2:uid="{00000000-000D-0000-FFFF-FFFF00000000}"/>
  </bookViews>
  <sheets>
    <sheet name="Contents" sheetId="1" r:id="rId1"/>
    <sheet name="A01" sheetId="12" r:id="rId2"/>
    <sheet name="A02" sheetId="10" r:id="rId3"/>
    <sheet name="OV1" sheetId="2" r:id="rId4"/>
    <sheet name="A03" sheetId="9" r:id="rId5"/>
    <sheet name="A04" sheetId="7" r:id="rId6"/>
    <sheet name="LRSum" sheetId="3" r:id="rId7"/>
    <sheet name="LRCom" sheetId="4" r:id="rId8"/>
    <sheet name="LRSpl" sheetId="5" r:id="rId9"/>
    <sheet name="CR3" sheetId="16" r:id="rId10"/>
    <sheet name="CR4" sheetId="17" r:id="rId11"/>
    <sheet name="CR5" sheetId="13" r:id="rId12"/>
    <sheet name="CCR1" sheetId="18" r:id="rId13"/>
    <sheet name="CCR2" sheetId="19" r:id="rId14"/>
    <sheet name="CCR3" sheetId="15" r:id="rId15"/>
    <sheet name="CCR5-A" sheetId="22" r:id="rId16"/>
    <sheet name="CCR5-B" sheetId="23" r:id="rId17"/>
    <sheet name="CCR8" sheetId="20" r:id="rId18"/>
    <sheet name="LIQ1" sheetId="6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6" l="1"/>
  <c r="D16" i="4"/>
  <c r="D10" i="4"/>
  <c r="E30" i="4"/>
</calcChain>
</file>

<file path=xl/sharedStrings.xml><?xml version="1.0" encoding="utf-8"?>
<sst xmlns="http://schemas.openxmlformats.org/spreadsheetml/2006/main" count="521" uniqueCount="343">
  <si>
    <t>Overview of RWAs</t>
  </si>
  <si>
    <t>Leverage Ratio</t>
  </si>
  <si>
    <t>LRSum</t>
  </si>
  <si>
    <t>LRCom</t>
  </si>
  <si>
    <t>LRSpl</t>
  </si>
  <si>
    <t>Summary reconciliation of accounting assets and leverage ratio exposures</t>
  </si>
  <si>
    <t>Leverage ratio common disclosure</t>
  </si>
  <si>
    <t>Split-up of on balance sheet exposures (excluding derivatives, SFTs and exempted exposures)</t>
  </si>
  <si>
    <t>EU LIQ1</t>
  </si>
  <si>
    <t>EU OV1</t>
  </si>
  <si>
    <t>RWAs</t>
  </si>
  <si>
    <t>Minimum capital requirement</t>
  </si>
  <si>
    <t>Credit risk (exculding CCR)</t>
  </si>
  <si>
    <t>Of which the standardised apporach</t>
  </si>
  <si>
    <t>CCR</t>
  </si>
  <si>
    <t>Of which mark to market</t>
  </si>
  <si>
    <t>Of which CVA</t>
  </si>
  <si>
    <t>Market Risk</t>
  </si>
  <si>
    <t>Operational risk</t>
  </si>
  <si>
    <t>Of which basic indicator approach</t>
  </si>
  <si>
    <t>Amounts below the thresholds for deduction (subject to 250% risk weight)</t>
  </si>
  <si>
    <t>Total</t>
  </si>
  <si>
    <t>Applicable amount</t>
  </si>
  <si>
    <t>Total assets as per published financial statements</t>
  </si>
  <si>
    <t>Adjustments for derivative financial instruments</t>
  </si>
  <si>
    <t>Adjustment for off-balance sheet items
(i.e. conversion to credit equivalent amounts of off-balance sheet exposures)</t>
  </si>
  <si>
    <t>Other adjustments</t>
  </si>
  <si>
    <t>Leverage ratio total exposure measure</t>
  </si>
  <si>
    <t>CRR leverage ratio exposures</t>
  </si>
  <si>
    <t>On-balance sheet exposures (excluding derivatives and SFTs)</t>
  </si>
  <si>
    <t>On-balance sheet items (excluding derivatives, SFTs and fiduciary assets, but including collateral)</t>
  </si>
  <si>
    <t>(Asset amounts deducted in determining Tier 1 capital)</t>
  </si>
  <si>
    <t>Total on-balance sheet exposures (excluding derivatives, SFTs and fiduciary assets) (sum of lines 1 and 2)</t>
  </si>
  <si>
    <t>Derivative exposures</t>
  </si>
  <si>
    <t>Replacement cost associated with all derivatives transactions (ie net of eligible cash variation margin)</t>
  </si>
  <si>
    <t>Add-on amounts for PFE associated with all derivatives transactions (markto-market method)</t>
  </si>
  <si>
    <t>(Deductions of receivables assets for cash variation margin provided in derivatives transactions)</t>
  </si>
  <si>
    <t>Total derivatives exposures (sum of lines 4 to 10)</t>
  </si>
  <si>
    <t>SFT exposures</t>
  </si>
  <si>
    <t>Gross SFT assets (with no recognition of netting), after adjusting for sales accounting transactions</t>
  </si>
  <si>
    <t>(Netted amounts of cash payables and cash receivables of gross SFT assets)</t>
  </si>
  <si>
    <t>Counterparty credit risk exposure for SFT assets</t>
  </si>
  <si>
    <t>Total securities financing transaction exposures (sum of lines 12 to 15a)</t>
  </si>
  <si>
    <t>Other off-balance sheet exposures</t>
  </si>
  <si>
    <t>Off-balance sheet exposures at gross notional amount</t>
  </si>
  <si>
    <t>(Adjustments for conversion to credit equivalent amounts)</t>
  </si>
  <si>
    <t>Other off-balance sheet exposures (sum of lines 17 and 18)</t>
  </si>
  <si>
    <t>Capital and total exposure mesure</t>
  </si>
  <si>
    <t>Tier 1 capital</t>
  </si>
  <si>
    <t>Leverage ratio total exposure measure (sum of lines 3, 11, 16, 19, EU-19a and EU-19b)</t>
  </si>
  <si>
    <t>Leverage ratio</t>
  </si>
  <si>
    <t>EU-1</t>
  </si>
  <si>
    <t>Total on-balance sheet exposures (excluding derivatives, SFTs, and exempted exposures), of which:</t>
  </si>
  <si>
    <t xml:space="preserve">  EU-3</t>
  </si>
  <si>
    <t>Banking book exposures, of which:</t>
  </si>
  <si>
    <t xml:space="preserve">    EU-4</t>
  </si>
  <si>
    <t>Covered bonds</t>
  </si>
  <si>
    <t xml:space="preserve">    EU-5</t>
  </si>
  <si>
    <t>Exposures treated as sovereigns</t>
  </si>
  <si>
    <t xml:space="preserve">    EU-6</t>
  </si>
  <si>
    <t>Exposures to regional governments, MDB, international organisations and PSE not treated as sovereigns</t>
  </si>
  <si>
    <t xml:space="preserve">    EU-7</t>
  </si>
  <si>
    <t>Institutions</t>
  </si>
  <si>
    <t xml:space="preserve">    EU-8</t>
  </si>
  <si>
    <t>Secured by mortgages of immovable properties</t>
  </si>
  <si>
    <t xml:space="preserve">    EU-9</t>
  </si>
  <si>
    <t>Retail exposures</t>
  </si>
  <si>
    <t xml:space="preserve">    EU-10</t>
  </si>
  <si>
    <t>Corporate</t>
  </si>
  <si>
    <t xml:space="preserve">    EU-11</t>
  </si>
  <si>
    <t>Exposures in default</t>
  </si>
  <si>
    <t xml:space="preserve">    EU-12</t>
  </si>
  <si>
    <t>Other exposures (eg equity, securitisations, and other non-credit obligation assets)</t>
  </si>
  <si>
    <t>LCR disclosure and qualitative information on the LCR</t>
  </si>
  <si>
    <t>Total unweighted value</t>
  </si>
  <si>
    <t>Total weighted value</t>
  </si>
  <si>
    <t>HIGH-QUALITY LIQUID ASSETS</t>
  </si>
  <si>
    <t>Total high-quality liquid assets (HQLA)</t>
  </si>
  <si>
    <t>CASH-OUTFLOWS</t>
  </si>
  <si>
    <t>Retail deposits and deposits from small business customers, of which:</t>
  </si>
  <si>
    <t>Stable deposits</t>
  </si>
  <si>
    <t>Less stable deposits</t>
  </si>
  <si>
    <t>Unsecured wholesale funding, of which:</t>
  </si>
  <si>
    <t>Operational deposits (all counterparties) and deposits in networks of cooperative banks</t>
  </si>
  <si>
    <t>Non-operational deposits (all counterparties)</t>
  </si>
  <si>
    <t>Unsecured debt</t>
  </si>
  <si>
    <t>Secured wholesale funding</t>
  </si>
  <si>
    <t>Additional requirements, of which:</t>
  </si>
  <si>
    <t>Outflows related to derivative exposures and other collateral requirements</t>
  </si>
  <si>
    <t>Outflows related to loss of funding on debt products</t>
  </si>
  <si>
    <t>Credit and liquidity facilities</t>
  </si>
  <si>
    <t>Other contractual funding obligations</t>
  </si>
  <si>
    <t>Other contingent funding obligations</t>
  </si>
  <si>
    <t>TOTAL CASH OUTFLOWS</t>
  </si>
  <si>
    <t>CASH-INFLOWS</t>
  </si>
  <si>
    <t>Inflows from fully performing exposures</t>
  </si>
  <si>
    <t>Other cash inflows</t>
  </si>
  <si>
    <t>TOTAL CASH INFLOWS</t>
  </si>
  <si>
    <t>TOTAL HQLA</t>
  </si>
  <si>
    <t>TOTAL NET CASH OUTFLOWS</t>
  </si>
  <si>
    <t>LIQUIDITY COVERAGE RATIO (%)</t>
  </si>
  <si>
    <t>Liquidity Coverage Ratio</t>
  </si>
  <si>
    <t>LCR disclosure</t>
  </si>
  <si>
    <t>Summary comparison of accounting assets vs leverage ratio exposure measure</t>
  </si>
  <si>
    <t>Geographical distribution of credit exposures used in the countercyclical capital buffer</t>
  </si>
  <si>
    <t>Denmark</t>
  </si>
  <si>
    <t>Finland</t>
  </si>
  <si>
    <t>France</t>
  </si>
  <si>
    <t>Germany</t>
  </si>
  <si>
    <t>Netherlands</t>
  </si>
  <si>
    <t>Norway</t>
  </si>
  <si>
    <t>Spain</t>
  </si>
  <si>
    <t>Sweden</t>
  </si>
  <si>
    <t>United Kingdom</t>
  </si>
  <si>
    <t>Institutions-specific CCyB rate</t>
  </si>
  <si>
    <t>Countercyclical buffer</t>
  </si>
  <si>
    <t>Countercyclical buffer rate</t>
  </si>
  <si>
    <t>Risk-weighted 
assets</t>
  </si>
  <si>
    <t>Calculation of capital buffer requirements</t>
  </si>
  <si>
    <t>(Amounts in NOK 1,000,000)</t>
  </si>
  <si>
    <t>Minimum CET1 capital requirements</t>
  </si>
  <si>
    <t>Minimum capital requirements</t>
  </si>
  <si>
    <t>Minimum total primary capital requirements</t>
  </si>
  <si>
    <t>Capital conservation buffer</t>
  </si>
  <si>
    <t>Systemic risk buffer</t>
  </si>
  <si>
    <t>Buffer for other systemically important institutions (O-SII)</t>
  </si>
  <si>
    <t>Pilar 2 requirement</t>
  </si>
  <si>
    <t>Geographical distribution of credit exposures relevant for the calculation of the countercyclical capital buffer</t>
  </si>
  <si>
    <t>Minimum capital requirements and capital buffers</t>
  </si>
  <si>
    <t>Overall capital requirement (OCR) to be made up of CET1 capital</t>
  </si>
  <si>
    <t>Overall capital requirement (OCR) to be made up of Tier 1 capital</t>
  </si>
  <si>
    <t>Overall capital requirement (OCR) to be made up of total primary capital</t>
  </si>
  <si>
    <t>Main features of capital instruments</t>
  </si>
  <si>
    <t>Transitional own funds</t>
  </si>
  <si>
    <t>A01</t>
  </si>
  <si>
    <t>A02</t>
  </si>
  <si>
    <t>Capital instruments and the related share premium accounts</t>
  </si>
  <si>
    <t>5a</t>
  </si>
  <si>
    <t>Independently reviewed interim profits net of any forseeable charge or dividends</t>
  </si>
  <si>
    <t>Common Equity Tier 1 (CET1) capital before regulatory adjustments</t>
  </si>
  <si>
    <t>Common Equity Tier 1 (CET1) capital: instruments and reserves</t>
  </si>
  <si>
    <t>Common Equity Tier 1 (CET1) capital: regulatory adjustments</t>
  </si>
  <si>
    <t>Intangible assets (net of related tax liability) (negative amount)</t>
  </si>
  <si>
    <t>Additional value adjustments (negative amount)</t>
  </si>
  <si>
    <t>Gains or losses on liabilities valued at fair value resulting from changes in own credit standing</t>
  </si>
  <si>
    <t>Common Equity Tier 1 (CET1) capital</t>
  </si>
  <si>
    <t>Total regulatory adjustments to Common Equity Tier 1 (CET1) capital</t>
  </si>
  <si>
    <t>Additional Tier 1 (AT1) capital before regulatory adjustments</t>
  </si>
  <si>
    <t>Additional Tier 1 (AT1) capital: instruments</t>
  </si>
  <si>
    <t>Deferred tax assets arising from temporary differences (amounts above 10% treshold, net of related tax liability (negative amount)</t>
  </si>
  <si>
    <t>Capital instruments and the related share premium</t>
  </si>
  <si>
    <t>Total regulatory adjustments to Additional Tier 1 (AT1) capital</t>
  </si>
  <si>
    <t>Additional Tier 1 (AT1) capital</t>
  </si>
  <si>
    <t>Tier 1 Capital (T1 = CET1 + AT1)</t>
  </si>
  <si>
    <t>Tier 2 (T2) capital: instruments and provisions</t>
  </si>
  <si>
    <t>Tier 2 (T2) capital before regulatory adjustments</t>
  </si>
  <si>
    <t>Total regulatory adjustments to Tier 2 (T2) capital</t>
  </si>
  <si>
    <t>Tier 2 (T2) capital</t>
  </si>
  <si>
    <t>Total capital (TC = T1 + T2)</t>
  </si>
  <si>
    <t>Total risk weighted assets</t>
  </si>
  <si>
    <t>Capital ratios and buffers</t>
  </si>
  <si>
    <t>Common Equity Tier 1 (as percentage of total risk exposure amount)</t>
  </si>
  <si>
    <t>Tier 1 (as percentage of total risk exposure amount)</t>
  </si>
  <si>
    <t>Institution specific buffer requirement</t>
  </si>
  <si>
    <t>of which: capital conservation buffer requirement</t>
  </si>
  <si>
    <t>of which: countercyclical buffer requirement</t>
  </si>
  <si>
    <t>of which: Global Systemically Important Institution (G-SII) or Other Systemically Important Institution (O-SII) buffer</t>
  </si>
  <si>
    <t>67a</t>
  </si>
  <si>
    <t>of which: systemic risk buffer requirement</t>
  </si>
  <si>
    <t>Common Equity Tier 1 available to meet buffers (as a percentage of risk exposure amount)</t>
  </si>
  <si>
    <t>Amounts below the treshold for deduction (before risk weighting)</t>
  </si>
  <si>
    <t>Tier 2 capital</t>
  </si>
  <si>
    <t>Kommunalbanken AS</t>
  </si>
  <si>
    <t>Issuer</t>
  </si>
  <si>
    <t>Unique identifier</t>
  </si>
  <si>
    <t>Regulatory treatment</t>
  </si>
  <si>
    <t>Transitional CRR rules</t>
  </si>
  <si>
    <t>Post-transitional CRR rules</t>
  </si>
  <si>
    <t>Governing law(s) of the instrument</t>
  </si>
  <si>
    <t>Instrument type (types to be specified by each jurisdiction)</t>
  </si>
  <si>
    <t>Nominal amount of instrument</t>
  </si>
  <si>
    <t>9a</t>
  </si>
  <si>
    <t>Issue price</t>
  </si>
  <si>
    <t>9b</t>
  </si>
  <si>
    <t>Redemption price</t>
  </si>
  <si>
    <t>Accounting classification</t>
  </si>
  <si>
    <t>Original date of issuance</t>
  </si>
  <si>
    <t>Perpeptual or dated</t>
  </si>
  <si>
    <t>Original maturity date</t>
  </si>
  <si>
    <t>Issuer call subject to prior supervisory approval</t>
  </si>
  <si>
    <t>Subsequent call dates, if applicable</t>
  </si>
  <si>
    <t>Fixed or floating dividend/coupon</t>
  </si>
  <si>
    <t>Coupon rate and any related index</t>
  </si>
  <si>
    <t>Existence of a dividend stopper</t>
  </si>
  <si>
    <t>20a</t>
  </si>
  <si>
    <t>Fully discretionary, partially discretionary or mandatory (in terms of timing)</t>
  </si>
  <si>
    <t>20b</t>
  </si>
  <si>
    <t>Fully discretionary, partially discretionary or mandatory (in terms of amount)</t>
  </si>
  <si>
    <t>Existence of step up or other incentive to redeem</t>
  </si>
  <si>
    <t>Convertible or non-convertible</t>
  </si>
  <si>
    <t>If convertible, fully or partially</t>
  </si>
  <si>
    <t>If convertible, conversion rate</t>
  </si>
  <si>
    <t>If convertible, mandatory or optional conversion</t>
  </si>
  <si>
    <t>If convertible, specifiy instrument type convertible into</t>
  </si>
  <si>
    <t>If convertible, specifiy issuer of instrument it converts into</t>
  </si>
  <si>
    <t>Write-down features</t>
  </si>
  <si>
    <t>If write-down, full or partial</t>
  </si>
  <si>
    <t>If write-down, permanent or temporary</t>
  </si>
  <si>
    <t>If temporary write-down, description of write-up mechanism</t>
  </si>
  <si>
    <t>Position in subordination hierachy in liquidation (specify instrument type immediately senior to instrument)</t>
  </si>
  <si>
    <t>Non-compliant transitioned features</t>
  </si>
  <si>
    <t>If yes, specifiy non-compliant features</t>
  </si>
  <si>
    <t>Eligible at solo/consolidated/solo &amp; consolidated</t>
  </si>
  <si>
    <t>Amount recognised in regulatory capital (currency in NOK million, as of most recent reporting date)</t>
  </si>
  <si>
    <t>Optional call date, contingent call dates and redemption amount</t>
  </si>
  <si>
    <t>Coupons/Dividends</t>
  </si>
  <si>
    <t>If convertible, conversion trigger(s)</t>
  </si>
  <si>
    <t>If write-down, write-down trigger(s)</t>
  </si>
  <si>
    <t>Secured lending</t>
  </si>
  <si>
    <t>Retained earnings</t>
  </si>
  <si>
    <t>NO0010760168</t>
  </si>
  <si>
    <t>Norwegian</t>
  </si>
  <si>
    <t>N/A</t>
  </si>
  <si>
    <t>Tier 2</t>
  </si>
  <si>
    <t>Solo</t>
  </si>
  <si>
    <t xml:space="preserve">Liability - fair value </t>
  </si>
  <si>
    <t>Dated</t>
  </si>
  <si>
    <t>Yes</t>
  </si>
  <si>
    <t>Coupon dates</t>
  </si>
  <si>
    <t>Fixed</t>
  </si>
  <si>
    <t>No</t>
  </si>
  <si>
    <t>Mandatory</t>
  </si>
  <si>
    <t>Noncumulative</t>
  </si>
  <si>
    <t>Non-convertible</t>
  </si>
  <si>
    <t>NOK 1,200,000,000 Perpetual Fixed Rate Callable Additional Tier 1 Securities</t>
  </si>
  <si>
    <t>NOK 2,000,000,000 May 2028 Fixed Rate Callable Tier 2 Securities</t>
  </si>
  <si>
    <t>NOK 2,000,000,000</t>
  </si>
  <si>
    <t>NO0010794373</t>
  </si>
  <si>
    <t>AT1</t>
  </si>
  <si>
    <t>NOK 1,200,000,000</t>
  </si>
  <si>
    <t>Perpetual</t>
  </si>
  <si>
    <t>Fixed to float</t>
  </si>
  <si>
    <t>3.26% to but excluding Jun 21, 2027.
3m NIBOR + 1.50% from Jun 21, 2017.</t>
  </si>
  <si>
    <t>Full discretionary</t>
  </si>
  <si>
    <t>Partial</t>
  </si>
  <si>
    <t>NO0010876774</t>
  </si>
  <si>
    <t>Floating</t>
  </si>
  <si>
    <t>3m NIBOR + 1,25%</t>
  </si>
  <si>
    <t>3.02% (3.07% if rated AA)</t>
  </si>
  <si>
    <t>Senior debt</t>
  </si>
  <si>
    <t>EU CR5</t>
  </si>
  <si>
    <t>Standardised approach</t>
  </si>
  <si>
    <t>Exposure classes</t>
  </si>
  <si>
    <t>Central governments or central banks</t>
  </si>
  <si>
    <t>Regional government or local authorities</t>
  </si>
  <si>
    <t>Public sector entities</t>
  </si>
  <si>
    <t>Multilateral development banks</t>
  </si>
  <si>
    <t>Secured by mortgages on immovable property</t>
  </si>
  <si>
    <t>Institutions and corporates with a short-term credit assessment</t>
  </si>
  <si>
    <t>Other items</t>
  </si>
  <si>
    <t>Risk weight</t>
  </si>
  <si>
    <t>Of which unrated</t>
  </si>
  <si>
    <t>Of which 
unrated</t>
  </si>
  <si>
    <t>EU CCR3</t>
  </si>
  <si>
    <t>Standardised approach – CCR exposures by regulatory portfolio and risk</t>
  </si>
  <si>
    <t>EU CR3</t>
  </si>
  <si>
    <t>CRM techniques - Overview</t>
  </si>
  <si>
    <t>Exposures unsecured - Carrying amount</t>
  </si>
  <si>
    <t>Exposures secured - Carrying amount</t>
  </si>
  <si>
    <t>Exposures secured by collateral</t>
  </si>
  <si>
    <t>Exposures secured by financial gurantees</t>
  </si>
  <si>
    <t>Exposures secured by credit derivatives</t>
  </si>
  <si>
    <t>a</t>
  </si>
  <si>
    <t>b</t>
  </si>
  <si>
    <t>c</t>
  </si>
  <si>
    <t>d</t>
  </si>
  <si>
    <t>e</t>
  </si>
  <si>
    <t>Total loans</t>
  </si>
  <si>
    <t>Total debt securities</t>
  </si>
  <si>
    <t>Total exposures</t>
  </si>
  <si>
    <t>Capital requirements</t>
  </si>
  <si>
    <t>Own funds</t>
  </si>
  <si>
    <t>A03</t>
  </si>
  <si>
    <t>A04</t>
  </si>
  <si>
    <t>EU CR4</t>
  </si>
  <si>
    <t>Standardised approach - Credit risk exposures and CRM effects</t>
  </si>
  <si>
    <t>RWA density</t>
  </si>
  <si>
    <t>f</t>
  </si>
  <si>
    <t>On-balance sheet amount</t>
  </si>
  <si>
    <t>Off-balance sheet amount</t>
  </si>
  <si>
    <t>EU CCR1</t>
  </si>
  <si>
    <t>Analysis of CCR exposure by approach</t>
  </si>
  <si>
    <t>Mark to market</t>
  </si>
  <si>
    <t>Potential future credit exposure</t>
  </si>
  <si>
    <t>EAD
post CRM</t>
  </si>
  <si>
    <t>g</t>
  </si>
  <si>
    <t>Counterparty credit risk</t>
  </si>
  <si>
    <t>Analysis of CCR exposures by approach</t>
  </si>
  <si>
    <t>Credit risk</t>
  </si>
  <si>
    <t>CVA capital charge</t>
  </si>
  <si>
    <t>EU CCR2</t>
  </si>
  <si>
    <t>All portfolios subject to the standardised method</t>
  </si>
  <si>
    <t>Total subject to the CVA charge</t>
  </si>
  <si>
    <t>Exposure value</t>
  </si>
  <si>
    <t>Exposures to CCPs</t>
  </si>
  <si>
    <t>EU CCR8</t>
  </si>
  <si>
    <t>EAD (post-CRM)</t>
  </si>
  <si>
    <t>RWA</t>
  </si>
  <si>
    <t>(i) OTC derivatives</t>
  </si>
  <si>
    <t>Exposures for trades at QCCPs (excluding initial margin and default fund contributions); of which</t>
  </si>
  <si>
    <t>Segregated initial margin</t>
  </si>
  <si>
    <t xml:space="preserve">Exposures to QCCPs (total)
</t>
  </si>
  <si>
    <t xml:space="preserve">Exposures to non-QCCPs (total)
</t>
  </si>
  <si>
    <t>Standardised approach - CCR exposures by regulatory portfolio and risk</t>
  </si>
  <si>
    <t>EU CCR5-A</t>
  </si>
  <si>
    <t>EU CCR5-B</t>
  </si>
  <si>
    <t>Impact of netting and collateral held on exposure values</t>
  </si>
  <si>
    <t>Composition of collateral for exposures to CCR</t>
  </si>
  <si>
    <t>Derivatives</t>
  </si>
  <si>
    <t>Gross positive fair value or net carrying amount</t>
  </si>
  <si>
    <t>Netting benefits</t>
  </si>
  <si>
    <t>Netted current credit exposure</t>
  </si>
  <si>
    <t>Collateral held</t>
  </si>
  <si>
    <t>Net credit exposure</t>
  </si>
  <si>
    <t>Unsegregated</t>
  </si>
  <si>
    <t>Segregated</t>
  </si>
  <si>
    <t>Fair value of collateral received</t>
  </si>
  <si>
    <t>Fair value of posted collateral</t>
  </si>
  <si>
    <t>Collateral used in derivative transactions</t>
  </si>
  <si>
    <t>Replacement cost / current market value</t>
  </si>
  <si>
    <t>Cash - domestic currency</t>
  </si>
  <si>
    <t>Cash - other currencies</t>
  </si>
  <si>
    <t>Collateral used in SFTs</t>
  </si>
  <si>
    <t>NOK 1,200,000,000 Perpetual Floating Rate Callable Additional Tier 1 Securities</t>
  </si>
  <si>
    <t>Deferred tax assets arising from temporary differences (amounts below 10% treshold, net of related tax liability) (negative amount)</t>
  </si>
  <si>
    <t>Adjustments for security financing transactions (SFTs)</t>
  </si>
  <si>
    <t>Corporates</t>
  </si>
  <si>
    <t>Exposures before CCF and CRM</t>
  </si>
  <si>
    <t>Exposures post CCF and CRM</t>
  </si>
  <si>
    <t>RWAs and RWA density</t>
  </si>
  <si>
    <t>Applicable rate at 30. June 2021</t>
  </si>
  <si>
    <t>Amount at 30. June 2021</t>
  </si>
  <si>
    <t>(Beløp i NOK 1 000 000)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</si>
</sst>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[$]dd\.\ mmmm\ yyyy;@" x16r2:formatCode16="[$-en-EN]dd\.\ mmmm\ yyyy;@"/>
    <numFmt numFmtId="165" formatCode="#\ ##0,;\-###0,"/>
    <numFmt numFmtId="166" formatCode="_(* #,##0_);_(* \(#,##0\);_(* &quot;-&quot;??_);_(@_)"/>
    <numFmt numFmtId="167" formatCode="0.0%"/>
    <numFmt numFmtId="168" formatCode="&quot;£&quot;#,##0;[Red]\-&quot;£&quot;#,##0"/>
    <numFmt numFmtId="169" formatCode="_-&quot;£&quot;* #,##0.00_-;\-&quot;£&quot;* #,##0.00_-;_-&quot;£&quot;* &quot;-&quot;??_-;_-@_-"/>
    <numFmt numFmtId="170" formatCode="_-* #,##0.00_-;\-* #,##0.00_-;_-* &quot;-&quot;??_-;_-@_-"/>
    <numFmt numFmtId="171" formatCode="[$-409]dd/mmm/yy;@"/>
    <numFmt numFmtId="172" formatCode="[$-409]d/mmm/yyyy;@"/>
    <numFmt numFmtId="173" formatCode="[$-101041D]###\ ###\ ###\ ###\ ###\ ###\ ###\ ###\ ###\ ###\ ###\ ###\ ###\ ##0.000\ 000"/>
    <numFmt numFmtId="174" formatCode="#,##0;[Red]&quot;-&quot;#,##0"/>
    <numFmt numFmtId="175" formatCode="mmm\ dd\,\ yyyy"/>
    <numFmt numFmtId="176" formatCode="0.000%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IBM Plex Sans"/>
    </font>
    <font>
      <sz val="8"/>
      <color theme="1"/>
      <name val="IBM Plex Sans"/>
    </font>
    <font>
      <b/>
      <sz val="9"/>
      <color theme="1"/>
      <name val="IBM Plex Sans"/>
    </font>
    <font>
      <i/>
      <sz val="8"/>
      <color theme="1"/>
      <name val="IBM Plex Sans"/>
    </font>
    <font>
      <i/>
      <sz val="8"/>
      <color theme="0"/>
      <name val="IBM Plex Sans"/>
    </font>
    <font>
      <b/>
      <sz val="8"/>
      <color theme="0"/>
      <name val="IBM Plex Sans"/>
    </font>
    <font>
      <u/>
      <sz val="11"/>
      <color theme="10"/>
      <name val="Calibri"/>
      <family val="2"/>
      <scheme val="minor"/>
    </font>
    <font>
      <sz val="8"/>
      <name val="IBM Plex Sans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sz val="16"/>
      <name val="Arial"/>
      <family val="2"/>
    </font>
    <font>
      <sz val="11"/>
      <color indexed="20"/>
      <name val="Arial"/>
      <family val="2"/>
    </font>
    <font>
      <b/>
      <sz val="11"/>
      <color indexed="52"/>
      <name val="Calibri"/>
      <family val="2"/>
    </font>
    <font>
      <sz val="10"/>
      <color indexed="9"/>
      <name val="Arial"/>
      <family val="2"/>
    </font>
    <font>
      <sz val="11"/>
      <color indexed="17"/>
      <name val="Calibri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i/>
      <sz val="11"/>
      <color indexed="23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sz val="10"/>
      <color indexed="45"/>
      <name val="Arial"/>
      <family val="2"/>
    </font>
    <font>
      <u/>
      <sz val="10"/>
      <color indexed="45"/>
      <name val="Arial"/>
      <family val="2"/>
    </font>
    <font>
      <sz val="11"/>
      <color indexed="62"/>
      <name val="Calibri"/>
      <family val="2"/>
    </font>
    <font>
      <sz val="11"/>
      <color indexed="62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1"/>
      <color theme="1"/>
      <name val="Arial"/>
      <family val="2"/>
    </font>
    <font>
      <b/>
      <sz val="11"/>
      <color indexed="63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i/>
      <sz val="8"/>
      <color theme="1"/>
      <name val="IBM Plex Sans"/>
      <family val="2"/>
    </font>
    <font>
      <sz val="8"/>
      <color theme="1"/>
      <name val="IBM Plex Sans"/>
      <family val="2"/>
    </font>
    <font>
      <b/>
      <sz val="8"/>
      <color theme="1"/>
      <name val="IBM Plex Sans"/>
      <family val="2"/>
    </font>
    <font>
      <b/>
      <sz val="8"/>
      <color theme="0"/>
      <name val="IBM Plex Sans"/>
      <family val="2"/>
    </font>
    <font>
      <i/>
      <sz val="8"/>
      <color theme="0"/>
      <name val="IBM Plex Sans"/>
      <family val="2"/>
    </font>
  </fonts>
  <fills count="31">
    <fill>
      <patternFill patternType="none"/>
    </fill>
    <fill>
      <patternFill patternType="gray125"/>
    </fill>
    <fill>
      <patternFill patternType="solid">
        <fgColor rgb="FF003D5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</fills>
  <borders count="4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2"/>
      </bottom>
      <diagonal/>
    </border>
    <border>
      <left/>
      <right/>
      <top style="thin">
        <color theme="2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2"/>
      </right>
      <top style="thin">
        <color theme="0" tint="-4.9989318521683403E-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0" tint="-4.9989318521683403E-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97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4" fillId="25" borderId="37" applyNumberFormat="0" applyFont="0" applyAlignment="0" applyProtection="0"/>
    <xf numFmtId="0" fontId="14" fillId="25" borderId="37" applyNumberFormat="0" applyFont="0" applyAlignment="0" applyProtection="0"/>
    <xf numFmtId="0" fontId="17" fillId="0" borderId="0" applyNumberFormat="0" applyFill="0" applyBorder="0" applyAlignment="0" applyProtection="0">
      <alignment wrapText="1"/>
    </xf>
    <xf numFmtId="0" fontId="18" fillId="8" borderId="0" applyNumberFormat="0" applyBorder="0" applyAlignment="0" applyProtection="0"/>
    <xf numFmtId="0" fontId="19" fillId="26" borderId="38" applyNumberFormat="0" applyAlignment="0" applyProtection="0"/>
    <xf numFmtId="0" fontId="20" fillId="27" borderId="36">
      <alignment wrapText="1"/>
    </xf>
    <xf numFmtId="0" fontId="21" fillId="9" borderId="0" applyNumberFormat="0" applyBorder="0" applyAlignment="0" applyProtection="0"/>
    <xf numFmtId="0" fontId="22" fillId="26" borderId="38" applyNumberFormat="0" applyAlignment="0" applyProtection="0"/>
    <xf numFmtId="0" fontId="23" fillId="28" borderId="39" applyNumberFormat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0" borderId="0" applyNumberFormat="0" applyFill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171" fontId="28" fillId="0" borderId="0"/>
    <xf numFmtId="0" fontId="29" fillId="9" borderId="0" applyNumberFormat="0" applyBorder="0" applyAlignment="0" applyProtection="0"/>
    <xf numFmtId="0" fontId="30" fillId="0" borderId="40" applyNumberFormat="0" applyFill="0" applyAlignment="0" applyProtection="0"/>
    <xf numFmtId="0" fontId="31" fillId="0" borderId="41" applyNumberFormat="0" applyFill="0" applyAlignment="0" applyProtection="0"/>
    <xf numFmtId="0" fontId="32" fillId="0" borderId="22" applyNumberFormat="0" applyFill="0" applyAlignment="0" applyProtection="0"/>
    <xf numFmtId="0" fontId="33" fillId="0" borderId="42" applyNumberFormat="0" applyFill="0" applyAlignment="0" applyProtection="0"/>
    <xf numFmtId="0" fontId="33" fillId="0" borderId="0" applyNumberFormat="0" applyFill="0" applyBorder="0" applyAlignment="0" applyProtection="0"/>
    <xf numFmtId="0" fontId="34" fillId="29" borderId="35" applyFont="0" applyBorder="0">
      <alignment horizontal="center" wrapText="1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1" fillId="5" borderId="23" applyNumberFormat="0" applyAlignment="0" applyProtection="0"/>
    <xf numFmtId="0" fontId="37" fillId="12" borderId="38" applyNumberFormat="0" applyAlignment="0" applyProtection="0"/>
    <xf numFmtId="0" fontId="38" fillId="12" borderId="38" applyNumberFormat="0" applyAlignment="0" applyProtection="0"/>
    <xf numFmtId="0" fontId="39" fillId="28" borderId="39" applyNumberFormat="0" applyAlignment="0" applyProtection="0"/>
    <xf numFmtId="0" fontId="40" fillId="0" borderId="43" applyNumberFormat="0" applyFill="0" applyAlignment="0" applyProtection="0"/>
    <xf numFmtId="0" fontId="41" fillId="0" borderId="43" applyNumberFormat="0" applyFill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24" fillId="0" borderId="0"/>
    <xf numFmtId="171" fontId="24" fillId="0" borderId="0"/>
    <xf numFmtId="0" fontId="24" fillId="0" borderId="0">
      <alignment wrapText="1"/>
    </xf>
    <xf numFmtId="0" fontId="44" fillId="0" borderId="0"/>
    <xf numFmtId="0" fontId="44" fillId="0" borderId="0"/>
    <xf numFmtId="0" fontId="1" fillId="0" borderId="0"/>
    <xf numFmtId="0" fontId="24" fillId="0" borderId="0"/>
    <xf numFmtId="0" fontId="4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72" fontId="24" fillId="0" borderId="0"/>
    <xf numFmtId="0" fontId="24" fillId="0" borderId="0"/>
    <xf numFmtId="0" fontId="24" fillId="0" borderId="0"/>
    <xf numFmtId="171" fontId="24" fillId="0" borderId="0"/>
    <xf numFmtId="0" fontId="24" fillId="0" borderId="0"/>
    <xf numFmtId="0" fontId="1" fillId="0" borderId="0"/>
    <xf numFmtId="0" fontId="24" fillId="0" borderId="0"/>
    <xf numFmtId="171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24" fillId="0" borderId="0"/>
    <xf numFmtId="173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173" fontId="2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173" fontId="24" fillId="0" borderId="0">
      <alignment wrapText="1"/>
    </xf>
    <xf numFmtId="0" fontId="1" fillId="0" borderId="0"/>
    <xf numFmtId="171" fontId="24" fillId="0" borderId="0"/>
    <xf numFmtId="0" fontId="24" fillId="0" borderId="0"/>
    <xf numFmtId="0" fontId="24" fillId="0" borderId="0"/>
    <xf numFmtId="0" fontId="24" fillId="0" borderId="0"/>
    <xf numFmtId="171" fontId="24" fillId="0" borderId="0"/>
    <xf numFmtId="0" fontId="44" fillId="0" borderId="0"/>
    <xf numFmtId="0" fontId="24" fillId="0" borderId="0"/>
    <xf numFmtId="0" fontId="13" fillId="0" borderId="0"/>
    <xf numFmtId="0" fontId="44" fillId="0" borderId="0"/>
    <xf numFmtId="171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1" fontId="44" fillId="0" borderId="0"/>
    <xf numFmtId="171" fontId="44" fillId="0" borderId="0"/>
    <xf numFmtId="171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171" fontId="44" fillId="0" borderId="0"/>
    <xf numFmtId="0" fontId="1" fillId="0" borderId="0"/>
    <xf numFmtId="171" fontId="44" fillId="0" borderId="0"/>
    <xf numFmtId="0" fontId="1" fillId="0" borderId="0"/>
    <xf numFmtId="0" fontId="1" fillId="0" borderId="0"/>
    <xf numFmtId="171" fontId="44" fillId="0" borderId="0"/>
    <xf numFmtId="0" fontId="1" fillId="0" borderId="0"/>
    <xf numFmtId="0" fontId="1" fillId="0" borderId="0"/>
    <xf numFmtId="171" fontId="44" fillId="0" borderId="0"/>
    <xf numFmtId="0" fontId="1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3" fontId="24" fillId="0" borderId="0">
      <alignment wrapText="1"/>
    </xf>
    <xf numFmtId="0" fontId="44" fillId="0" borderId="0"/>
    <xf numFmtId="171" fontId="44" fillId="0" borderId="0"/>
    <xf numFmtId="0" fontId="13" fillId="0" borderId="0"/>
    <xf numFmtId="0" fontId="13" fillId="0" borderId="0"/>
    <xf numFmtId="0" fontId="1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0" fontId="1" fillId="0" borderId="0"/>
    <xf numFmtId="173" fontId="24" fillId="0" borderId="0">
      <alignment wrapText="1"/>
    </xf>
    <xf numFmtId="0" fontId="1" fillId="0" borderId="0"/>
    <xf numFmtId="0" fontId="1" fillId="0" borderId="0"/>
    <xf numFmtId="171" fontId="44" fillId="0" borderId="0"/>
    <xf numFmtId="171" fontId="44" fillId="0" borderId="0"/>
    <xf numFmtId="0" fontId="1" fillId="0" borderId="0"/>
    <xf numFmtId="0" fontId="1" fillId="0" borderId="0"/>
    <xf numFmtId="0" fontId="1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1" fontId="44" fillId="0" borderId="0"/>
    <xf numFmtId="171" fontId="44" fillId="0" borderId="0"/>
    <xf numFmtId="0" fontId="13" fillId="0" borderId="0"/>
    <xf numFmtId="171" fontId="44" fillId="0" borderId="0"/>
    <xf numFmtId="171" fontId="44" fillId="0" borderId="0"/>
    <xf numFmtId="0" fontId="1" fillId="0" borderId="0"/>
    <xf numFmtId="0" fontId="13" fillId="0" borderId="0"/>
    <xf numFmtId="171" fontId="13" fillId="0" borderId="0"/>
    <xf numFmtId="173" fontId="24" fillId="0" borderId="0">
      <alignment wrapText="1"/>
    </xf>
    <xf numFmtId="0" fontId="13" fillId="0" borderId="0"/>
    <xf numFmtId="171" fontId="13" fillId="0" borderId="0"/>
    <xf numFmtId="0" fontId="24" fillId="0" borderId="0"/>
    <xf numFmtId="0" fontId="13" fillId="0" borderId="0"/>
    <xf numFmtId="171" fontId="44" fillId="0" borderId="0"/>
    <xf numFmtId="171" fontId="44" fillId="0" borderId="0"/>
    <xf numFmtId="0" fontId="24" fillId="0" borderId="0"/>
    <xf numFmtId="0" fontId="24" fillId="0" borderId="0"/>
    <xf numFmtId="171" fontId="44" fillId="0" borderId="0"/>
    <xf numFmtId="0" fontId="44" fillId="0" borderId="0"/>
    <xf numFmtId="0" fontId="1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0" fontId="1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1" fontId="44" fillId="0" borderId="0"/>
    <xf numFmtId="171" fontId="44" fillId="0" borderId="0"/>
    <xf numFmtId="0" fontId="1" fillId="0" borderId="0"/>
    <xf numFmtId="171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171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25" borderId="37" applyNumberFormat="0" applyFont="0" applyAlignment="0" applyProtection="0"/>
    <xf numFmtId="0" fontId="45" fillId="26" borderId="44" applyNumberFormat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6" fillId="0" borderId="40" applyNumberFormat="0" applyFill="0" applyAlignment="0" applyProtection="0"/>
    <xf numFmtId="0" fontId="10" fillId="0" borderId="21" applyNumberFormat="0" applyFill="0" applyAlignment="0" applyProtection="0"/>
    <xf numFmtId="0" fontId="47" fillId="0" borderId="41" applyNumberFormat="0" applyFill="0" applyAlignment="0" applyProtection="0"/>
    <xf numFmtId="0" fontId="48" fillId="0" borderId="42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8" fillId="0" borderId="0"/>
    <xf numFmtId="0" fontId="24" fillId="0" borderId="0"/>
    <xf numFmtId="0" fontId="12" fillId="0" borderId="24" applyNumberFormat="0" applyFill="0" applyAlignment="0" applyProtection="0"/>
    <xf numFmtId="0" fontId="50" fillId="0" borderId="45" applyNumberFormat="0" applyFill="0" applyAlignment="0" applyProtection="0"/>
    <xf numFmtId="0" fontId="49" fillId="0" borderId="0" applyNumberFormat="0" applyFill="0" applyBorder="0" applyAlignment="0" applyProtection="0"/>
    <xf numFmtId="0" fontId="51" fillId="0" borderId="45" applyNumberFormat="0" applyFill="0" applyAlignment="0" applyProtection="0"/>
    <xf numFmtId="174" fontId="5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24" fillId="0" borderId="0" applyFont="0" applyFill="0" applyBorder="0" applyAlignment="0" applyProtection="0">
      <alignment wrapText="1"/>
    </xf>
    <xf numFmtId="43" fontId="24" fillId="0" borderId="0" applyFont="0" applyFill="0" applyBorder="0" applyAlignment="0" applyProtection="0">
      <alignment wrapText="1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3" fillId="26" borderId="44" applyNumberFormat="0" applyAlignment="0" applyProtection="0"/>
    <xf numFmtId="168" fontId="52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164" fontId="7" fillId="2" borderId="0" xfId="0" applyNumberFormat="1" applyFont="1" applyFill="1" applyAlignment="1">
      <alignment vertical="center"/>
    </xf>
    <xf numFmtId="164" fontId="7" fillId="2" borderId="4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5" fillId="0" borderId="5" xfId="0" applyFont="1" applyBorder="1"/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3" fillId="0" borderId="0" xfId="0" applyFont="1" applyAlignment="1">
      <alignment horizontal="right"/>
    </xf>
    <xf numFmtId="164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165" fontId="2" fillId="4" borderId="5" xfId="0" applyNumberFormat="1" applyFont="1" applyFill="1" applyBorder="1"/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10" fontId="3" fillId="4" borderId="6" xfId="2" applyNumberFormat="1" applyFont="1" applyFill="1" applyBorder="1"/>
    <xf numFmtId="166" fontId="2" fillId="4" borderId="18" xfId="1" applyNumberFormat="1" applyFont="1" applyFill="1" applyBorder="1" applyAlignment="1">
      <alignment horizontal="left"/>
    </xf>
    <xf numFmtId="10" fontId="2" fillId="4" borderId="18" xfId="2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 vertical="center"/>
    </xf>
    <xf numFmtId="164" fontId="7" fillId="2" borderId="19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/>
    </xf>
    <xf numFmtId="0" fontId="3" fillId="0" borderId="11" xfId="0" applyFont="1" applyBorder="1"/>
    <xf numFmtId="0" fontId="3" fillId="0" borderId="5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3" fillId="4" borderId="0" xfId="0" applyFont="1" applyFill="1"/>
    <xf numFmtId="0" fontId="3" fillId="0" borderId="0" xfId="0" quotePrefix="1" applyFont="1"/>
    <xf numFmtId="0" fontId="9" fillId="0" borderId="0" xfId="3" applyFont="1" applyAlignment="1">
      <alignment horizontal="left" vertical="center"/>
    </xf>
    <xf numFmtId="166" fontId="2" fillId="3" borderId="18" xfId="1" applyNumberFormat="1" applyFont="1" applyFill="1" applyBorder="1" applyAlignment="1">
      <alignment horizontal="left"/>
    </xf>
    <xf numFmtId="10" fontId="2" fillId="3" borderId="18" xfId="2" applyNumberFormat="1" applyFont="1" applyFill="1" applyBorder="1" applyAlignment="1">
      <alignment horizontal="right"/>
    </xf>
    <xf numFmtId="0" fontId="9" fillId="0" borderId="0" xfId="3" applyFont="1" applyAlignment="1">
      <alignment horizontal="left" vertical="center"/>
    </xf>
    <xf numFmtId="0" fontId="3" fillId="0" borderId="0" xfId="0" applyFont="1" applyAlignment="1">
      <alignment horizontal="center"/>
    </xf>
    <xf numFmtId="0" fontId="7" fillId="2" borderId="15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6" fontId="3" fillId="3" borderId="5" xfId="1" applyNumberFormat="1" applyFont="1" applyFill="1" applyBorder="1"/>
    <xf numFmtId="166" fontId="3" fillId="0" borderId="5" xfId="1" applyNumberFormat="1" applyFont="1" applyBorder="1"/>
    <xf numFmtId="166" fontId="5" fillId="3" borderId="5" xfId="1" applyNumberFormat="1" applyFont="1" applyFill="1" applyBorder="1"/>
    <xf numFmtId="166" fontId="5" fillId="0" borderId="5" xfId="1" applyNumberFormat="1" applyFont="1" applyBorder="1"/>
    <xf numFmtId="166" fontId="2" fillId="3" borderId="6" xfId="1" applyNumberFormat="1" applyFont="1" applyFill="1" applyBorder="1"/>
    <xf numFmtId="166" fontId="2" fillId="0" borderId="6" xfId="1" applyNumberFormat="1" applyFont="1" applyBorder="1"/>
    <xf numFmtId="166" fontId="3" fillId="4" borderId="5" xfId="1" applyNumberFormat="1" applyFont="1" applyFill="1" applyBorder="1"/>
    <xf numFmtId="166" fontId="2" fillId="4" borderId="6" xfId="1" applyNumberFormat="1" applyFont="1" applyFill="1" applyBorder="1"/>
    <xf numFmtId="166" fontId="2" fillId="3" borderId="5" xfId="1" applyNumberFormat="1" applyFont="1" applyFill="1" applyBorder="1"/>
    <xf numFmtId="166" fontId="2" fillId="4" borderId="5" xfId="1" applyNumberFormat="1" applyFont="1" applyFill="1" applyBorder="1"/>
    <xf numFmtId="166" fontId="3" fillId="3" borderId="6" xfId="1" applyNumberFormat="1" applyFont="1" applyFill="1" applyBorder="1"/>
    <xf numFmtId="166" fontId="3" fillId="4" borderId="6" xfId="1" applyNumberFormat="1" applyFont="1" applyFill="1" applyBorder="1"/>
    <xf numFmtId="166" fontId="5" fillId="3" borderId="11" xfId="1" applyNumberFormat="1" applyFont="1" applyFill="1" applyBorder="1" applyAlignment="1">
      <alignment horizontal="left"/>
    </xf>
    <xf numFmtId="166" fontId="5" fillId="4" borderId="11" xfId="1" applyNumberFormat="1" applyFont="1" applyFill="1" applyBorder="1" applyAlignment="1">
      <alignment horizontal="left"/>
    </xf>
    <xf numFmtId="166" fontId="3" fillId="3" borderId="5" xfId="1" applyNumberFormat="1" applyFont="1" applyFill="1" applyBorder="1" applyAlignment="1">
      <alignment horizontal="left"/>
    </xf>
    <xf numFmtId="166" fontId="3" fillId="4" borderId="5" xfId="1" applyNumberFormat="1" applyFont="1" applyFill="1" applyBorder="1" applyAlignment="1">
      <alignment horizontal="left"/>
    </xf>
    <xf numFmtId="166" fontId="5" fillId="3" borderId="5" xfId="1" applyNumberFormat="1" applyFont="1" applyFill="1" applyBorder="1" applyAlignment="1">
      <alignment horizontal="left"/>
    </xf>
    <xf numFmtId="166" fontId="5" fillId="4" borderId="5" xfId="1" applyNumberFormat="1" applyFont="1" applyFill="1" applyBorder="1" applyAlignment="1">
      <alignment horizontal="left"/>
    </xf>
    <xf numFmtId="166" fontId="5" fillId="3" borderId="5" xfId="1" applyNumberFormat="1" applyFont="1" applyFill="1" applyBorder="1" applyAlignment="1">
      <alignment horizontal="right"/>
    </xf>
    <xf numFmtId="166" fontId="3" fillId="3" borderId="5" xfId="1" applyNumberFormat="1" applyFont="1" applyFill="1" applyBorder="1" applyAlignment="1">
      <alignment horizontal="right"/>
    </xf>
    <xf numFmtId="166" fontId="2" fillId="3" borderId="5" xfId="1" applyNumberFormat="1" applyFont="1" applyFill="1" applyBorder="1" applyAlignment="1">
      <alignment horizontal="left"/>
    </xf>
    <xf numFmtId="166" fontId="2" fillId="4" borderId="5" xfId="1" applyNumberFormat="1" applyFont="1" applyFill="1" applyBorder="1" applyAlignment="1">
      <alignment horizontal="left"/>
    </xf>
    <xf numFmtId="166" fontId="3" fillId="0" borderId="0" xfId="0" applyNumberFormat="1" applyFont="1"/>
    <xf numFmtId="9" fontId="7" fillId="2" borderId="2" xfId="2" applyFont="1" applyFill="1" applyBorder="1" applyAlignment="1">
      <alignment horizontal="right" vertical="top" wrapText="1"/>
    </xf>
    <xf numFmtId="0" fontId="2" fillId="0" borderId="25" xfId="0" applyFont="1" applyBorder="1"/>
    <xf numFmtId="0" fontId="3" fillId="0" borderId="2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0" xfId="0" applyFont="1" applyBorder="1"/>
    <xf numFmtId="0" fontId="3" fillId="0" borderId="0" xfId="0" applyFont="1" applyBorder="1"/>
    <xf numFmtId="0" fontId="3" fillId="0" borderId="29" xfId="0" applyFont="1" applyBorder="1"/>
    <xf numFmtId="0" fontId="3" fillId="0" borderId="31" xfId="0" applyFont="1" applyBorder="1"/>
    <xf numFmtId="0" fontId="2" fillId="0" borderId="0" xfId="0" applyFont="1" applyBorder="1"/>
    <xf numFmtId="0" fontId="2" fillId="0" borderId="30" xfId="0" applyFont="1" applyBorder="1"/>
    <xf numFmtId="167" fontId="3" fillId="3" borderId="0" xfId="0" applyNumberFormat="1" applyFont="1" applyFill="1" applyAlignment="1">
      <alignment horizontal="right"/>
    </xf>
    <xf numFmtId="166" fontId="3" fillId="3" borderId="0" xfId="1" applyNumberFormat="1" applyFont="1" applyFill="1"/>
    <xf numFmtId="167" fontId="3" fillId="3" borderId="0" xfId="2" applyNumberFormat="1" applyFont="1" applyFill="1" applyAlignment="1">
      <alignment horizontal="right"/>
    </xf>
    <xf numFmtId="166" fontId="3" fillId="3" borderId="0" xfId="0" applyNumberFormat="1" applyFont="1" applyFill="1"/>
    <xf numFmtId="167" fontId="3" fillId="3" borderId="29" xfId="0" applyNumberFormat="1" applyFont="1" applyFill="1" applyBorder="1" applyAlignment="1">
      <alignment horizontal="right"/>
    </xf>
    <xf numFmtId="166" fontId="3" fillId="3" borderId="29" xfId="1" applyNumberFormat="1" applyFont="1" applyFill="1" applyBorder="1"/>
    <xf numFmtId="167" fontId="3" fillId="3" borderId="29" xfId="2" applyNumberFormat="1" applyFont="1" applyFill="1" applyBorder="1" applyAlignment="1">
      <alignment horizontal="right"/>
    </xf>
    <xf numFmtId="166" fontId="3" fillId="3" borderId="29" xfId="0" applyNumberFormat="1" applyFont="1" applyFill="1" applyBorder="1"/>
    <xf numFmtId="167" fontId="3" fillId="3" borderId="31" xfId="0" applyNumberFormat="1" applyFont="1" applyFill="1" applyBorder="1" applyAlignment="1">
      <alignment horizontal="right"/>
    </xf>
    <xf numFmtId="166" fontId="3" fillId="3" borderId="31" xfId="1" applyNumberFormat="1" applyFont="1" applyFill="1" applyBorder="1"/>
    <xf numFmtId="167" fontId="3" fillId="3" borderId="31" xfId="2" applyNumberFormat="1" applyFont="1" applyFill="1" applyBorder="1" applyAlignment="1">
      <alignment horizontal="right"/>
    </xf>
    <xf numFmtId="166" fontId="3" fillId="3" borderId="31" xfId="0" applyNumberFormat="1" applyFont="1" applyFill="1" applyBorder="1"/>
    <xf numFmtId="167" fontId="3" fillId="3" borderId="30" xfId="0" applyNumberFormat="1" applyFont="1" applyFill="1" applyBorder="1" applyAlignment="1">
      <alignment horizontal="right"/>
    </xf>
    <xf numFmtId="166" fontId="3" fillId="3" borderId="30" xfId="1" applyNumberFormat="1" applyFont="1" applyFill="1" applyBorder="1"/>
    <xf numFmtId="167" fontId="3" fillId="3" borderId="30" xfId="2" applyNumberFormat="1" applyFont="1" applyFill="1" applyBorder="1" applyAlignment="1">
      <alignment horizontal="right"/>
    </xf>
    <xf numFmtId="166" fontId="3" fillId="3" borderId="30" xfId="0" applyNumberFormat="1" applyFont="1" applyFill="1" applyBorder="1"/>
    <xf numFmtId="0" fontId="2" fillId="3" borderId="25" xfId="0" applyFont="1" applyFill="1" applyBorder="1" applyAlignment="1">
      <alignment horizontal="center"/>
    </xf>
    <xf numFmtId="166" fontId="2" fillId="3" borderId="25" xfId="0" applyNumberFormat="1" applyFont="1" applyFill="1" applyBorder="1"/>
    <xf numFmtId="167" fontId="2" fillId="3" borderId="25" xfId="2" applyNumberFormat="1" applyFont="1" applyFill="1" applyBorder="1"/>
    <xf numFmtId="166" fontId="2" fillId="3" borderId="25" xfId="1" applyNumberFormat="1" applyFont="1" applyFill="1" applyBorder="1"/>
    <xf numFmtId="167" fontId="2" fillId="3" borderId="30" xfId="0" applyNumberFormat="1" applyFont="1" applyFill="1" applyBorder="1" applyAlignment="1">
      <alignment horizontal="right"/>
    </xf>
    <xf numFmtId="166" fontId="3" fillId="3" borderId="0" xfId="1" applyNumberFormat="1" applyFont="1" applyFill="1" applyAlignment="1">
      <alignment horizontal="right"/>
    </xf>
    <xf numFmtId="166" fontId="3" fillId="3" borderId="29" xfId="1" applyNumberFormat="1" applyFont="1" applyFill="1" applyBorder="1" applyAlignment="1">
      <alignment horizontal="right"/>
    </xf>
    <xf numFmtId="166" fontId="3" fillId="3" borderId="31" xfId="1" applyNumberFormat="1" applyFont="1" applyFill="1" applyBorder="1" applyAlignment="1">
      <alignment horizontal="right"/>
    </xf>
    <xf numFmtId="166" fontId="3" fillId="3" borderId="30" xfId="1" applyNumberFormat="1" applyFont="1" applyFill="1" applyBorder="1" applyAlignment="1">
      <alignment horizontal="right"/>
    </xf>
    <xf numFmtId="166" fontId="2" fillId="3" borderId="30" xfId="1" applyNumberFormat="1" applyFont="1" applyFill="1" applyBorder="1" applyAlignment="1">
      <alignment horizontal="right"/>
    </xf>
    <xf numFmtId="166" fontId="2" fillId="3" borderId="32" xfId="1" applyNumberFormat="1" applyFont="1" applyFill="1" applyBorder="1" applyAlignment="1">
      <alignment horizontal="right"/>
    </xf>
    <xf numFmtId="167" fontId="2" fillId="3" borderId="32" xfId="0" applyNumberFormat="1" applyFont="1" applyFill="1" applyBorder="1" applyAlignment="1">
      <alignment horizontal="right"/>
    </xf>
    <xf numFmtId="0" fontId="2" fillId="0" borderId="32" xfId="0" applyFont="1" applyBorder="1"/>
    <xf numFmtId="0" fontId="6" fillId="2" borderId="2" xfId="0" applyFont="1" applyFill="1" applyBorder="1" applyAlignment="1"/>
    <xf numFmtId="0" fontId="2" fillId="0" borderId="8" xfId="0" applyFont="1" applyBorder="1" applyAlignment="1">
      <alignment horizontal="left"/>
    </xf>
    <xf numFmtId="166" fontId="2" fillId="3" borderId="8" xfId="1" applyNumberFormat="1" applyFont="1" applyFill="1" applyBorder="1" applyAlignment="1">
      <alignment horizontal="left"/>
    </xf>
    <xf numFmtId="166" fontId="2" fillId="4" borderId="8" xfId="1" applyNumberFormat="1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6" fontId="3" fillId="3" borderId="8" xfId="1" applyNumberFormat="1" applyFont="1" applyFill="1" applyBorder="1" applyAlignment="1">
      <alignment horizontal="left"/>
    </xf>
    <xf numFmtId="166" fontId="3" fillId="4" borderId="8" xfId="1" applyNumberFormat="1" applyFont="1" applyFill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/>
    <xf numFmtId="0" fontId="2" fillId="0" borderId="8" xfId="0" applyFont="1" applyBorder="1" applyAlignment="1"/>
    <xf numFmtId="0" fontId="3" fillId="0" borderId="18" xfId="0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0" fontId="7" fillId="2" borderId="17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/>
    <xf numFmtId="0" fontId="3" fillId="0" borderId="6" xfId="0" applyFont="1" applyBorder="1" applyAlignment="1">
      <alignment horizontal="left"/>
    </xf>
    <xf numFmtId="166" fontId="3" fillId="4" borderId="0" xfId="1" applyNumberFormat="1" applyFont="1" applyFill="1" applyBorder="1" applyAlignment="1">
      <alignment horizontal="left"/>
    </xf>
    <xf numFmtId="167" fontId="3" fillId="3" borderId="5" xfId="2" applyNumberFormat="1" applyFont="1" applyFill="1" applyBorder="1" applyAlignment="1">
      <alignment horizontal="right"/>
    </xf>
    <xf numFmtId="0" fontId="3" fillId="3" borderId="8" xfId="1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3" borderId="5" xfId="1" applyNumberFormat="1" applyFont="1" applyFill="1" applyBorder="1" applyAlignment="1">
      <alignment horizontal="right"/>
    </xf>
    <xf numFmtId="0" fontId="3" fillId="3" borderId="11" xfId="1" applyNumberFormat="1" applyFont="1" applyFill="1" applyBorder="1" applyAlignment="1">
      <alignment horizontal="right"/>
    </xf>
    <xf numFmtId="0" fontId="3" fillId="3" borderId="6" xfId="1" applyNumberFormat="1" applyFont="1" applyFill="1" applyBorder="1" applyAlignment="1">
      <alignment horizontal="right"/>
    </xf>
    <xf numFmtId="0" fontId="3" fillId="4" borderId="0" xfId="1" applyNumberFormat="1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75" fontId="3" fillId="3" borderId="8" xfId="1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3" borderId="8" xfId="1" applyNumberFormat="1" applyFont="1" applyFill="1" applyBorder="1" applyAlignment="1">
      <alignment horizontal="right" vertical="center" wrapText="1"/>
    </xf>
    <xf numFmtId="0" fontId="3" fillId="3" borderId="8" xfId="1" applyNumberFormat="1" applyFont="1" applyFill="1" applyBorder="1" applyAlignment="1">
      <alignment horizontal="right" vertical="center"/>
    </xf>
    <xf numFmtId="176" fontId="3" fillId="3" borderId="8" xfId="1" applyNumberFormat="1" applyFont="1" applyFill="1" applyBorder="1" applyAlignment="1">
      <alignment horizontal="right"/>
    </xf>
    <xf numFmtId="0" fontId="3" fillId="0" borderId="5" xfId="0" applyFont="1" applyBorder="1" applyAlignment="1">
      <alignment vertical="center"/>
    </xf>
    <xf numFmtId="0" fontId="56" fillId="0" borderId="5" xfId="0" applyFont="1" applyBorder="1" applyAlignment="1">
      <alignment horizontal="left"/>
    </xf>
    <xf numFmtId="0" fontId="57" fillId="0" borderId="5" xfId="0" applyFont="1" applyBorder="1"/>
    <xf numFmtId="0" fontId="57" fillId="0" borderId="5" xfId="0" applyFont="1" applyBorder="1" applyAlignment="1">
      <alignment horizontal="left"/>
    </xf>
    <xf numFmtId="0" fontId="58" fillId="0" borderId="6" xfId="0" applyFont="1" applyBorder="1" applyAlignment="1">
      <alignment horizontal="left"/>
    </xf>
    <xf numFmtId="0" fontId="58" fillId="0" borderId="6" xfId="0" applyFont="1" applyBorder="1"/>
    <xf numFmtId="0" fontId="7" fillId="2" borderId="16" xfId="0" applyFont="1" applyFill="1" applyBorder="1" applyAlignment="1">
      <alignment horizontal="center" vertical="center"/>
    </xf>
    <xf numFmtId="165" fontId="57" fillId="3" borderId="5" xfId="0" applyNumberFormat="1" applyFont="1" applyFill="1" applyBorder="1"/>
    <xf numFmtId="165" fontId="57" fillId="3" borderId="0" xfId="0" applyNumberFormat="1" applyFont="1" applyFill="1" applyAlignment="1">
      <alignment horizontal="right"/>
    </xf>
    <xf numFmtId="0" fontId="3" fillId="0" borderId="0" xfId="0" applyNumberFormat="1" applyFont="1" applyAlignment="1"/>
    <xf numFmtId="0" fontId="2" fillId="0" borderId="0" xfId="0" applyNumberFormat="1" applyFont="1" applyAlignment="1"/>
    <xf numFmtId="166" fontId="57" fillId="3" borderId="5" xfId="1" applyNumberFormat="1" applyFont="1" applyFill="1" applyBorder="1"/>
    <xf numFmtId="166" fontId="58" fillId="3" borderId="6" xfId="1" applyNumberFormat="1" applyFont="1" applyFill="1" applyBorder="1"/>
    <xf numFmtId="166" fontId="3" fillId="0" borderId="0" xfId="1" applyNumberFormat="1" applyFont="1"/>
    <xf numFmtId="9" fontId="7" fillId="2" borderId="16" xfId="0" applyNumberFormat="1" applyFont="1" applyFill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9" fontId="7" fillId="2" borderId="3" xfId="0" applyNumberFormat="1" applyFont="1" applyFill="1" applyBorder="1" applyAlignment="1">
      <alignment horizontal="center"/>
    </xf>
    <xf numFmtId="9" fontId="7" fillId="2" borderId="16" xfId="0" applyNumberFormat="1" applyFont="1" applyFill="1" applyBorder="1" applyAlignment="1">
      <alignment horizontal="center" wrapText="1"/>
    </xf>
    <xf numFmtId="9" fontId="7" fillId="2" borderId="2" xfId="0" applyNumberFormat="1" applyFont="1" applyFill="1" applyBorder="1" applyAlignment="1">
      <alignment horizontal="center" wrapText="1"/>
    </xf>
    <xf numFmtId="0" fontId="3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166" fontId="57" fillId="4" borderId="0" xfId="1" applyNumberFormat="1" applyFont="1" applyFill="1" applyBorder="1" applyAlignment="1">
      <alignment wrapText="1"/>
    </xf>
    <xf numFmtId="166" fontId="3" fillId="4" borderId="0" xfId="1" applyNumberFormat="1" applyFont="1" applyFill="1" applyBorder="1" applyAlignment="1">
      <alignment wrapText="1"/>
    </xf>
    <xf numFmtId="0" fontId="2" fillId="0" borderId="5" xfId="0" applyFont="1" applyBorder="1"/>
    <xf numFmtId="166" fontId="2" fillId="4" borderId="0" xfId="1" applyNumberFormat="1" applyFont="1" applyFill="1" applyBorder="1" applyAlignment="1">
      <alignment wrapText="1"/>
    </xf>
    <xf numFmtId="0" fontId="57" fillId="0" borderId="6" xfId="0" applyFont="1" applyBorder="1" applyAlignment="1">
      <alignment horizontal="left"/>
    </xf>
    <xf numFmtId="0" fontId="57" fillId="0" borderId="6" xfId="0" applyFont="1" applyBorder="1"/>
    <xf numFmtId="166" fontId="57" fillId="3" borderId="6" xfId="1" applyNumberFormat="1" applyFont="1" applyFill="1" applyBorder="1"/>
    <xf numFmtId="166" fontId="2" fillId="3" borderId="8" xfId="1" applyNumberFormat="1" applyFont="1" applyFill="1" applyBorder="1"/>
    <xf numFmtId="166" fontId="3" fillId="3" borderId="8" xfId="1" applyNumberFormat="1" applyFont="1" applyFill="1" applyBorder="1"/>
    <xf numFmtId="9" fontId="57" fillId="3" borderId="5" xfId="2" applyFont="1" applyFill="1" applyBorder="1"/>
    <xf numFmtId="9" fontId="7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horizontal="center" vertical="center" wrapText="1"/>
    </xf>
    <xf numFmtId="9" fontId="7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right" vertical="center"/>
    </xf>
    <xf numFmtId="0" fontId="57" fillId="0" borderId="8" xfId="0" applyFont="1" applyBorder="1" applyAlignment="1">
      <alignment horizontal="left"/>
    </xf>
    <xf numFmtId="0" fontId="57" fillId="0" borderId="8" xfId="0" applyFont="1" applyBorder="1"/>
    <xf numFmtId="166" fontId="57" fillId="3" borderId="8" xfId="1" applyNumberFormat="1" applyFont="1" applyFill="1" applyBorder="1"/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3" fillId="4" borderId="0" xfId="0" applyFont="1" applyFill="1" applyAlignment="1">
      <alignment wrapText="1"/>
    </xf>
    <xf numFmtId="9" fontId="2" fillId="3" borderId="6" xfId="2" applyFont="1" applyFill="1" applyBorder="1"/>
    <xf numFmtId="0" fontId="3" fillId="0" borderId="8" xfId="0" applyFont="1" applyBorder="1"/>
    <xf numFmtId="9" fontId="7" fillId="2" borderId="11" xfId="0" applyNumberFormat="1" applyFont="1" applyFill="1" applyBorder="1" applyAlignment="1">
      <alignment horizontal="right" vertical="center" wrapText="1"/>
    </xf>
    <xf numFmtId="9" fontId="7" fillId="2" borderId="3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167" fontId="3" fillId="3" borderId="8" xfId="2" applyNumberFormat="1" applyFont="1" applyFill="1" applyBorder="1" applyAlignment="1">
      <alignment horizontal="right"/>
    </xf>
    <xf numFmtId="166" fontId="3" fillId="3" borderId="18" xfId="1" applyNumberFormat="1" applyFont="1" applyFill="1" applyBorder="1" applyAlignment="1">
      <alignment horizontal="left"/>
    </xf>
    <xf numFmtId="166" fontId="3" fillId="3" borderId="11" xfId="1" applyNumberFormat="1" applyFont="1" applyFill="1" applyBorder="1" applyAlignment="1">
      <alignment horizontal="left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/>
    <xf numFmtId="167" fontId="3" fillId="4" borderId="8" xfId="2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166" fontId="3" fillId="4" borderId="8" xfId="1" applyNumberFormat="1" applyFont="1" applyFill="1" applyBorder="1"/>
    <xf numFmtId="9" fontId="7" fillId="2" borderId="0" xfId="0" applyNumberFormat="1" applyFont="1" applyFill="1" applyBorder="1" applyAlignment="1">
      <alignment horizontal="right" wrapText="1"/>
    </xf>
    <xf numFmtId="166" fontId="3" fillId="4" borderId="18" xfId="1" applyNumberFormat="1" applyFont="1" applyFill="1" applyBorder="1" applyAlignment="1">
      <alignment horizontal="right"/>
    </xf>
    <xf numFmtId="164" fontId="59" fillId="2" borderId="2" xfId="0" applyNumberFormat="1" applyFont="1" applyFill="1" applyBorder="1" applyAlignment="1">
      <alignment horizontal="right" vertical="center"/>
    </xf>
    <xf numFmtId="0" fontId="59" fillId="2" borderId="2" xfId="0" applyFont="1" applyFill="1" applyBorder="1" applyAlignment="1">
      <alignment horizontal="right" vertical="center"/>
    </xf>
    <xf numFmtId="0" fontId="58" fillId="0" borderId="5" xfId="0" applyFont="1" applyBorder="1" applyAlignment="1">
      <alignment horizontal="left" vertical="center"/>
    </xf>
    <xf numFmtId="0" fontId="58" fillId="0" borderId="7" xfId="0" applyFont="1" applyBorder="1" applyAlignment="1">
      <alignment vertical="center"/>
    </xf>
    <xf numFmtId="165" fontId="58" fillId="3" borderId="5" xfId="0" applyNumberFormat="1" applyFont="1" applyFill="1" applyBorder="1"/>
    <xf numFmtId="0" fontId="57" fillId="0" borderId="5" xfId="0" applyFont="1" applyBorder="1" applyAlignment="1">
      <alignment horizontal="left" vertical="center"/>
    </xf>
    <xf numFmtId="0" fontId="57" fillId="0" borderId="7" xfId="0" applyFont="1" applyBorder="1" applyAlignment="1">
      <alignment vertical="center"/>
    </xf>
    <xf numFmtId="166" fontId="58" fillId="3" borderId="5" xfId="1" applyNumberFormat="1" applyFont="1" applyFill="1" applyBorder="1"/>
    <xf numFmtId="166" fontId="57" fillId="3" borderId="5" xfId="1" applyNumberFormat="1" applyFont="1" applyFill="1" applyBorder="1" applyAlignment="1">
      <alignment horizontal="right"/>
    </xf>
    <xf numFmtId="166" fontId="58" fillId="3" borderId="5" xfId="1" applyNumberFormat="1" applyFont="1" applyFill="1" applyBorder="1" applyAlignment="1">
      <alignment horizontal="right"/>
    </xf>
    <xf numFmtId="0" fontId="57" fillId="0" borderId="6" xfId="0" applyFont="1" applyBorder="1" applyAlignment="1">
      <alignment horizontal="left" vertical="center"/>
    </xf>
    <xf numFmtId="0" fontId="57" fillId="0" borderId="14" xfId="0" applyFont="1" applyBorder="1" applyAlignment="1">
      <alignment vertical="center"/>
    </xf>
    <xf numFmtId="10" fontId="57" fillId="3" borderId="6" xfId="2" applyNumberFormat="1" applyFont="1" applyFill="1" applyBorder="1"/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164" fontId="7" fillId="2" borderId="34" xfId="0" applyNumberFormat="1" applyFont="1" applyFill="1" applyBorder="1" applyAlignment="1">
      <alignment horizontal="right" vertical="center" wrapText="1"/>
    </xf>
    <xf numFmtId="164" fontId="7" fillId="2" borderId="33" xfId="0" applyNumberFormat="1" applyFont="1" applyFill="1" applyBorder="1" applyAlignment="1">
      <alignment horizontal="right" vertical="center" wrapText="1"/>
    </xf>
    <xf numFmtId="0" fontId="7" fillId="2" borderId="15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33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66" fontId="57" fillId="3" borderId="10" xfId="1" applyNumberFormat="1" applyFont="1" applyFill="1" applyBorder="1" applyAlignment="1">
      <alignment horizontal="right" vertical="center"/>
    </xf>
    <xf numFmtId="166" fontId="57" fillId="3" borderId="13" xfId="1" applyNumberFormat="1" applyFont="1" applyFill="1" applyBorder="1" applyAlignment="1">
      <alignment horizontal="right" vertical="center"/>
    </xf>
    <xf numFmtId="166" fontId="3" fillId="4" borderId="8" xfId="1" applyNumberFormat="1" applyFont="1" applyFill="1" applyBorder="1" applyAlignment="1">
      <alignment horizontal="right" vertical="center"/>
    </xf>
    <xf numFmtId="166" fontId="3" fillId="4" borderId="11" xfId="1" applyNumberFormat="1" applyFont="1" applyFill="1" applyBorder="1" applyAlignment="1">
      <alignment horizontal="right" vertical="center"/>
    </xf>
    <xf numFmtId="0" fontId="60" fillId="2" borderId="0" xfId="0" applyFont="1" applyFill="1" applyAlignment="1">
      <alignment horizontal="left"/>
    </xf>
    <xf numFmtId="0" fontId="60" fillId="2" borderId="11" xfId="0" applyFont="1" applyFill="1" applyBorder="1" applyAlignment="1">
      <alignment horizontal="left"/>
    </xf>
    <xf numFmtId="0" fontId="59" fillId="2" borderId="15" xfId="0" applyFont="1" applyFill="1" applyBorder="1" applyAlignment="1">
      <alignment horizontal="right" vertical="center" wrapText="1"/>
    </xf>
    <xf numFmtId="0" fontId="59" fillId="2" borderId="11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58" fillId="0" borderId="8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 wrapText="1"/>
    </xf>
    <xf numFmtId="0" fontId="58" fillId="0" borderId="12" xfId="0" applyFont="1" applyBorder="1" applyAlignment="1">
      <alignment horizontal="left" vertical="center" wrapText="1"/>
    </xf>
    <xf numFmtId="166" fontId="58" fillId="3" borderId="10" xfId="1" applyNumberFormat="1" applyFont="1" applyFill="1" applyBorder="1" applyAlignment="1">
      <alignment horizontal="right" vertical="center"/>
    </xf>
    <xf numFmtId="166" fontId="58" fillId="3" borderId="13" xfId="1" applyNumberFormat="1" applyFont="1" applyFill="1" applyBorder="1" applyAlignment="1">
      <alignment horizontal="right" vertical="center"/>
    </xf>
    <xf numFmtId="166" fontId="2" fillId="4" borderId="10" xfId="1" applyNumberFormat="1" applyFont="1" applyFill="1" applyBorder="1" applyAlignment="1">
      <alignment horizontal="right" vertical="center"/>
    </xf>
    <xf numFmtId="166" fontId="2" fillId="4" borderId="13" xfId="1" applyNumberFormat="1" applyFont="1" applyFill="1" applyBorder="1" applyAlignment="1">
      <alignment horizontal="right" vertical="center"/>
    </xf>
    <xf numFmtId="9" fontId="59" fillId="2" borderId="20" xfId="0" applyNumberFormat="1" applyFont="1" applyFill="1" applyBorder="1" applyAlignment="1">
      <alignment horizontal="center" wrapText="1"/>
    </xf>
    <xf numFmtId="9" fontId="7" fillId="2" borderId="19" xfId="0" applyNumberFormat="1" applyFont="1" applyFill="1" applyBorder="1" applyAlignment="1">
      <alignment horizontal="center" wrapText="1"/>
    </xf>
    <xf numFmtId="9" fontId="7" fillId="2" borderId="20" xfId="0" applyNumberFormat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 wrapText="1"/>
    </xf>
    <xf numFmtId="0" fontId="7" fillId="2" borderId="46" xfId="0" applyFont="1" applyFill="1" applyBorder="1" applyAlignment="1">
      <alignment horizontal="right"/>
    </xf>
    <xf numFmtId="9" fontId="7" fillId="2" borderId="20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9" fontId="7" fillId="2" borderId="47" xfId="0" applyNumberFormat="1" applyFont="1" applyFill="1" applyBorder="1" applyAlignment="1">
      <alignment horizontal="center" vertical="center" wrapText="1"/>
    </xf>
    <xf numFmtId="9" fontId="7" fillId="2" borderId="19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64" fontId="7" fillId="2" borderId="16" xfId="0" applyNumberFormat="1" applyFont="1" applyFill="1" applyBorder="1" applyAlignment="1">
      <alignment horizontal="center" vertical="center"/>
    </xf>
  </cellXfs>
  <cellStyles count="975">
    <cellStyle name="20% - Accent1 2" xfId="4" xr:uid="{93AB0946-3A0B-455F-A06B-E8420EBDA390}"/>
    <cellStyle name="20% - Accent2 2" xfId="5" xr:uid="{42B32CE6-3F6B-4C7B-B13A-437D7F4F2709}"/>
    <cellStyle name="20% - Accent3 2" xfId="6" xr:uid="{AE0632BB-6CEE-42FA-874B-AA0A97FFCA0D}"/>
    <cellStyle name="20% - Accent4 2" xfId="7" xr:uid="{4F2BC61F-E0E8-456F-B1EE-112A7B64726A}"/>
    <cellStyle name="20% - Accent5 2" xfId="8" xr:uid="{00C77745-E54D-4966-9908-6E67ED06FE85}"/>
    <cellStyle name="20% - Accent6 2" xfId="9" xr:uid="{4BE1E027-0434-4C33-845E-180C46C2AB90}"/>
    <cellStyle name="20% - Dekorfärg1 2" xfId="10" xr:uid="{AC004CD5-70B9-49E3-B15F-935290093821}"/>
    <cellStyle name="20% - Dekorfärg1 2 2" xfId="11" xr:uid="{1835D2D5-F4B4-4B17-BF9D-178290294D16}"/>
    <cellStyle name="20% - Dekorfärg2 2" xfId="12" xr:uid="{C1585AC2-62D4-4443-810D-FA35B729D668}"/>
    <cellStyle name="20% - Dekorfärg2 3" xfId="13" xr:uid="{FE932CB3-FAC9-4BAF-8E60-08805857647E}"/>
    <cellStyle name="20% - Dekorfärg2 3 2" xfId="14" xr:uid="{12C8C558-C238-405A-A422-9F3B8A8B4111}"/>
    <cellStyle name="20% - Dekorfärg3 2" xfId="15" xr:uid="{EEB56944-A404-4BA4-8839-691B28C3AD49}"/>
    <cellStyle name="20% - Dekorfärg3 2 2" xfId="16" xr:uid="{265FAB1B-F17C-41F9-BF55-4ECDA90356CE}"/>
    <cellStyle name="20% - Dekorfärg4 2" xfId="17" xr:uid="{08723297-6473-4935-BC9F-F4FC1B8712E4}"/>
    <cellStyle name="20% - Dekorfärg4 2 2" xfId="18" xr:uid="{50BFD463-1E12-43AF-8CCC-84F33BA7DBA1}"/>
    <cellStyle name="20% - Dekorfärg5 2" xfId="19" xr:uid="{78D3E96F-6104-45C4-B960-98CD80F3753F}"/>
    <cellStyle name="20% - Dekorfärg5 2 2" xfId="20" xr:uid="{CB5E0C48-CC51-450E-A68B-8363FF38EACA}"/>
    <cellStyle name="20% - Dekorfärg6 2" xfId="21" xr:uid="{367844B2-E0DA-4264-99F9-EDE57A23745A}"/>
    <cellStyle name="20% - Dekorfärg6 2 2" xfId="22" xr:uid="{5AB144A4-FED5-48A3-8D6A-9F4F6CB87028}"/>
    <cellStyle name="40% - Accent1 2" xfId="23" xr:uid="{4B62C620-7CC7-487A-BA66-921CBEE01A9D}"/>
    <cellStyle name="40% - Accent2 2" xfId="24" xr:uid="{19AF5AD9-633C-4E73-AB30-7F51F67216C7}"/>
    <cellStyle name="40% - Accent3 2" xfId="25" xr:uid="{7D1841FB-50D3-403A-8B84-3E887577789F}"/>
    <cellStyle name="40% - Accent4 2" xfId="26" xr:uid="{DE07A89B-E56E-4C01-8B9C-AF6BA1DD1CBA}"/>
    <cellStyle name="40% - Accent5 2" xfId="27" xr:uid="{C782B9A4-410B-4F42-94A0-5D936D767709}"/>
    <cellStyle name="40% - Accent6 2" xfId="28" xr:uid="{2D0ED890-F79A-40EC-A52D-61BBE2DA3B61}"/>
    <cellStyle name="40% - Dekorfärg1 2" xfId="29" xr:uid="{9387DCA6-5235-41DA-B8BC-4E681CBA2936}"/>
    <cellStyle name="40% - Dekorfärg1 2 2" xfId="30" xr:uid="{7A434215-5585-46DB-ABE1-E19190EE9259}"/>
    <cellStyle name="40% - Dekorfärg2 2" xfId="31" xr:uid="{C16FB74C-CC1A-412E-9BD3-F2FDBD45D4DE}"/>
    <cellStyle name="40% - Dekorfärg2 2 2" xfId="32" xr:uid="{F5CE9B54-3E81-4ABB-9AE4-2907A00ACFA9}"/>
    <cellStyle name="40% - Dekorfärg3 2" xfId="33" xr:uid="{5203F5BA-E916-4E4A-97AB-97E61C1D9E0E}"/>
    <cellStyle name="40% - Dekorfärg3 2 2" xfId="34" xr:uid="{0D0FFE66-2593-4057-ACEC-90F398FCC58C}"/>
    <cellStyle name="40% - Dekorfärg4 2" xfId="35" xr:uid="{093E1059-F15B-4062-801E-8572B53C24AB}"/>
    <cellStyle name="40% - Dekorfärg4 2 2" xfId="36" xr:uid="{A27AFB06-E847-480A-92F2-0017B8A31467}"/>
    <cellStyle name="40% - Dekorfärg5 2" xfId="37" xr:uid="{C1D3341C-A63C-4F1C-BAA0-3F78FEE0012D}"/>
    <cellStyle name="40% - Dekorfärg5 2 2" xfId="38" xr:uid="{BA11BF3D-9EDD-4DDF-A43B-FDA1F4225741}"/>
    <cellStyle name="40% - Dekorfärg6 2" xfId="39" xr:uid="{D1E94561-9DBB-44E2-BB92-4B52478F700D}"/>
    <cellStyle name="40% - Dekorfärg6 2 2" xfId="40" xr:uid="{2A161314-70B5-4C68-9F93-1EB4FBFDF040}"/>
    <cellStyle name="60% - Accent1 2" xfId="41" xr:uid="{0DE00EDA-8E04-4014-8020-40DD47A5B75E}"/>
    <cellStyle name="60% - Accent2 2" xfId="42" xr:uid="{39059EA4-3E18-484B-B2EC-0973792617B4}"/>
    <cellStyle name="60% - Accent3 2" xfId="43" xr:uid="{2185CCEB-8B18-4836-8C09-18AAB6D2DFBE}"/>
    <cellStyle name="60% - Accent4 2" xfId="44" xr:uid="{EFC5D15B-3E47-46A7-886E-92E2D40E51B3}"/>
    <cellStyle name="60% - Accent5 2" xfId="45" xr:uid="{7C5C77B2-48AB-4352-B52C-AD78DA66FBB7}"/>
    <cellStyle name="60% - Accent6 2" xfId="46" xr:uid="{D15BE242-253B-4D87-A201-60C8DB3482D2}"/>
    <cellStyle name="60% - Dekorfärg1 2" xfId="47" xr:uid="{5D7C6AC5-0D71-490D-A79F-52C40DE8712D}"/>
    <cellStyle name="60% - Dekorfärg2 2" xfId="48" xr:uid="{2F92A9A6-B0C2-440F-A32D-F48B8BD42F14}"/>
    <cellStyle name="60% - Dekorfärg3 2" xfId="49" xr:uid="{7F51E1ED-3F7A-4CA4-9327-98F185A1F72C}"/>
    <cellStyle name="60% - Dekorfärg4 2" xfId="50" xr:uid="{608F14D9-E06A-4CAE-A370-25330FC4069D}"/>
    <cellStyle name="60% - Dekorfärg5 2" xfId="51" xr:uid="{AB57B818-C62B-43B9-B48B-2E0A8508E388}"/>
    <cellStyle name="60% - Dekorfärg6 2" xfId="52" xr:uid="{ABBFC129-F404-4FD9-ABAF-D04D85F7D8BA}"/>
    <cellStyle name="Accent1 2" xfId="53" xr:uid="{E4323826-01DD-4B2E-A831-41C045B0AD29}"/>
    <cellStyle name="Accent2 2" xfId="54" xr:uid="{F3D38C4C-7DD2-4D9B-A94B-BD17F5E9082E}"/>
    <cellStyle name="Accent3 2" xfId="55" xr:uid="{1E59B68F-56C4-4ACA-A4A2-3BFF43215399}"/>
    <cellStyle name="Accent4 2" xfId="56" xr:uid="{1B163F3C-A206-48CF-97F7-9E9383502B22}"/>
    <cellStyle name="Accent5 2" xfId="57" xr:uid="{4E100D32-36DB-4F5D-87E7-64EB8089E442}"/>
    <cellStyle name="Accent6 2" xfId="58" xr:uid="{89CA25BC-4EF1-40A5-BFAF-AD99CA4CEA03}"/>
    <cellStyle name="Anteckning 2" xfId="59" xr:uid="{70368B57-DE95-40B3-A68C-F945AC518952}"/>
    <cellStyle name="Anteckning 2 2" xfId="60" xr:uid="{631C6938-5480-4372-94FF-68166A467712}"/>
    <cellStyle name="ÅRPressTxt2" xfId="61" xr:uid="{3F8725A5-AC4A-48F4-B697-B94E9E5A6273}"/>
    <cellStyle name="Bad 2" xfId="62" xr:uid="{14A5039B-4C73-4DA6-943A-A2F61485E296}"/>
    <cellStyle name="Beräkning 2" xfId="63" xr:uid="{45FE8BAD-824F-44C6-8B29-356CAA1943C9}"/>
    <cellStyle name="blue" xfId="64" xr:uid="{F1F52809-4D8A-4D31-AD32-A3B1BD2E1C51}"/>
    <cellStyle name="Bra 2" xfId="65" xr:uid="{258E4D15-0723-46D5-B02A-DEF82B4290DB}"/>
    <cellStyle name="Calculation 2" xfId="66" xr:uid="{05EF13D2-F52C-46F6-8164-D91AFCCBDEC5}"/>
    <cellStyle name="Check Cell 2" xfId="67" xr:uid="{01431D8B-85E5-4E7B-8D7E-1A11B81B3BF5}"/>
    <cellStyle name="Comma" xfId="1" builtinId="3"/>
    <cellStyle name="Comma 2" xfId="68" xr:uid="{E3CAF736-1611-4817-8943-61DA6015B752}"/>
    <cellStyle name="Comma 3" xfId="69" xr:uid="{FDF8F6AB-EAA7-4EF4-97D7-FBAAAA425DC0}"/>
    <cellStyle name="Dålig 2" xfId="70" xr:uid="{C2F9EFA1-9C1E-45FA-AD1E-CCC1ED35F3A1}"/>
    <cellStyle name="Explanatory Text 2" xfId="71" xr:uid="{23549C7C-6E6C-493C-8384-3C51944024CC}"/>
    <cellStyle name="Färg1 2" xfId="72" xr:uid="{4463EB6E-2F21-4201-A585-F1716F8C2926}"/>
    <cellStyle name="Färg2 2" xfId="73" xr:uid="{9754EF2D-E801-4961-9244-02A878FDC08A}"/>
    <cellStyle name="Färg3 2" xfId="74" xr:uid="{CC57A20E-39CA-4938-967E-3EAD32F43334}"/>
    <cellStyle name="Färg4 2" xfId="75" xr:uid="{D19E1803-4518-4042-A196-13F5B96095DA}"/>
    <cellStyle name="Färg5 2" xfId="76" xr:uid="{E3474122-1E5D-46DB-8EA7-4A641AE252B0}"/>
    <cellStyle name="Färg6 2" xfId="77" xr:uid="{1996E724-9F12-4C54-9B92-265ECBD6F0F1}"/>
    <cellStyle name="Förklarande text 2" xfId="78" xr:uid="{0CC19551-74B8-4BE4-84F7-D7EDE35EBA71}"/>
    <cellStyle name="Format 1" xfId="79" xr:uid="{20B4C45C-C328-4B42-B73E-FD0E2F44CCCC}"/>
    <cellStyle name="Format 1 2" xfId="80" xr:uid="{FBBFEF6E-0148-46C0-8E88-5CEA1F0CC54D}"/>
    <cellStyle name="Good 2" xfId="81" xr:uid="{5FAFFC8D-EC82-4827-BEF8-1237F4BC33CF}"/>
    <cellStyle name="Heading 1 2" xfId="82" xr:uid="{F5BE8477-5722-4213-BB57-E2D76D81E218}"/>
    <cellStyle name="Heading 2 2" xfId="83" xr:uid="{2FF7838C-F063-44B4-B250-6B696B14B4AF}"/>
    <cellStyle name="Heading 3 2" xfId="84" xr:uid="{B765EB5A-7FDB-43C4-8C8E-3DB260D09C8F}"/>
    <cellStyle name="Heading 3 3" xfId="85" xr:uid="{9B9A9126-4E59-493F-BE6B-B6B5A9692071}"/>
    <cellStyle name="Heading 4 2" xfId="86" xr:uid="{4C4EF21D-C02E-405B-85B4-0BB7B86CCD3C}"/>
    <cellStyle name="HeadingTable" xfId="87" xr:uid="{EE153E90-3F26-4C2F-9D1F-A3F8669EA29F}"/>
    <cellStyle name="Hyperlänk 2" xfId="88" xr:uid="{4EEE0D3E-D32B-4CFA-A61D-A9CBB8B7A3BF}"/>
    <cellStyle name="Hyperlink" xfId="3" builtinId="8"/>
    <cellStyle name="Hyperlink 2" xfId="89" xr:uid="{69E944C2-8217-44D2-8FBE-B771F63B7B53}"/>
    <cellStyle name="Indata 2" xfId="90" xr:uid="{D288BEC4-7A8B-4B13-8F3D-10D3C628F00C}"/>
    <cellStyle name="Indata 3" xfId="91" xr:uid="{9E61DDE4-6EBE-4064-8968-5FFA53DB93BF}"/>
    <cellStyle name="Input 2" xfId="92" xr:uid="{FC01655F-0392-43D5-88FB-BF8EE78D452D}"/>
    <cellStyle name="Kontrollcell 2" xfId="93" xr:uid="{8FDD7EFA-B0AD-48B9-AD51-B88DD79F0379}"/>
    <cellStyle name="Länkad cell 2" xfId="94" xr:uid="{EE7D4230-AA86-4E00-83EF-1E71664DAA40}"/>
    <cellStyle name="Linked Cell 2" xfId="95" xr:uid="{3DDCE73C-177A-4F51-B266-6ABF54136126}"/>
    <cellStyle name="Neutral 2" xfId="96" xr:uid="{4C75913F-54F7-4C11-8C9F-86A250F197F4}"/>
    <cellStyle name="Neutral 3" xfId="97" xr:uid="{989818F3-26F0-4092-8AAA-9524595F594B}"/>
    <cellStyle name="Normal" xfId="0" builtinId="0"/>
    <cellStyle name="Normal 10" xfId="98" xr:uid="{8A39945C-76D8-429D-B2A2-6FA4EC17ACA6}"/>
    <cellStyle name="Normal 10 2" xfId="99" xr:uid="{3CD3E438-4006-4E6F-9FB8-AEC51F7DF079}"/>
    <cellStyle name="Normal 11" xfId="100" xr:uid="{B9C7A9F0-64F4-495B-9DB7-FFE4E2F6ABD2}"/>
    <cellStyle name="Normal 12" xfId="101" xr:uid="{10E8AA3C-52A2-4F65-AEA8-0F8D6EA59DF1}"/>
    <cellStyle name="Normal 12 2" xfId="102" xr:uid="{2DE9BA3E-836B-4210-8A0E-3485CDC5A0CC}"/>
    <cellStyle name="Normal 12 2 2" xfId="103" xr:uid="{4671C04A-1268-430B-9371-7440EBA825F0}"/>
    <cellStyle name="Normal 12 3" xfId="104" xr:uid="{C4C4CEDB-E32F-454F-A545-9DA62D980658}"/>
    <cellStyle name="Normal 13" xfId="105" xr:uid="{0092DC44-408C-49F0-8EFB-7B50418A06D5}"/>
    <cellStyle name="Normal 13 2" xfId="106" xr:uid="{E67B0B98-CEF5-4415-A69F-1B3A8F58BDC4}"/>
    <cellStyle name="Normal 14" xfId="107" xr:uid="{70F6EA76-5643-403D-910B-1DA1266466B6}"/>
    <cellStyle name="Normal 14 2" xfId="108" xr:uid="{5F9C10EC-AAAD-45D0-B554-8639EF9C2024}"/>
    <cellStyle name="Normal 14 2 2" xfId="109" xr:uid="{4A4F97DC-7092-403F-8DCC-97F1BEFEC736}"/>
    <cellStyle name="Normal 14 2 3" xfId="110" xr:uid="{200A04E9-9351-4F17-80B8-0CBA0C567CBD}"/>
    <cellStyle name="Normal 14 3" xfId="111" xr:uid="{F9595279-83F4-4D3F-B84E-783A500AF6F4}"/>
    <cellStyle name="Normal 14 3 2" xfId="112" xr:uid="{F98A74CC-3200-470C-AF09-C13977E98373}"/>
    <cellStyle name="Normal 14 3 3" xfId="113" xr:uid="{8064B432-D761-456F-9423-374CAFE2BE48}"/>
    <cellStyle name="Normal 14 4" xfId="114" xr:uid="{E2AB50F1-8166-4FF7-A74F-B15FEFE6306C}"/>
    <cellStyle name="Normal 14 5" xfId="115" xr:uid="{BD5302E9-A855-4C50-8D0F-1462412A84AC}"/>
    <cellStyle name="Normal 15" xfId="116" xr:uid="{6E400120-36C7-4376-8865-E8569226FDE5}"/>
    <cellStyle name="Normal 15 2" xfId="117" xr:uid="{BD0C9057-522D-4797-B648-5DFA4CBF1132}"/>
    <cellStyle name="Normal 15 3" xfId="118" xr:uid="{EA10C372-1DF7-45F1-9E8E-894B524ED71D}"/>
    <cellStyle name="Normal 16" xfId="119" xr:uid="{6AE10B18-09DB-4563-8909-6A6251646A9D}"/>
    <cellStyle name="Normal 17" xfId="120" xr:uid="{5B6BFD01-7569-41E8-95B8-C8488F3BECC0}"/>
    <cellStyle name="Normal 17 2" xfId="121" xr:uid="{3FBBF0E5-92C4-428D-A52B-DF9E4BDD6A81}"/>
    <cellStyle name="Normal 18" xfId="122" xr:uid="{D7FDDC86-BBF7-4543-AE43-AB48E8007416}"/>
    <cellStyle name="Normal 18 2" xfId="123" xr:uid="{F820662B-7911-4C14-8CEC-C6CA5D3E1AC1}"/>
    <cellStyle name="Normal 18 2 2" xfId="124" xr:uid="{D88AB871-6821-4B98-ACC0-C93450021729}"/>
    <cellStyle name="Normal 18 2 3" xfId="125" xr:uid="{0100637A-EF23-4C6A-B7C6-9B5D4E3DBEDD}"/>
    <cellStyle name="Normal 18 3" xfId="126" xr:uid="{584A257E-E1FA-4A24-BA44-510EFAEA9DC3}"/>
    <cellStyle name="Normal 18 4" xfId="127" xr:uid="{DF8F5D21-F31F-49A7-9C7C-31C11B10F693}"/>
    <cellStyle name="Normal 18 5" xfId="128" xr:uid="{4BD4CAA3-28BD-45F7-841E-2CBCE1F51B7C}"/>
    <cellStyle name="Normal 2" xfId="129" xr:uid="{22EACA9B-E21F-4CFE-B738-3BABDF7F270E}"/>
    <cellStyle name="Normal 2 17" xfId="130" xr:uid="{A80C11AB-248D-4CEB-A039-98F2264F92A9}"/>
    <cellStyle name="Normal 2 2" xfId="131" xr:uid="{D0F75AE2-B29A-4384-9973-C8A4B2E5F3E5}"/>
    <cellStyle name="Normal 2 2 2" xfId="132" xr:uid="{68A9E0D2-8EE6-4098-BB9F-C7908FAEC7C8}"/>
    <cellStyle name="Normal 2 2 2 2" xfId="133" xr:uid="{CFB31AC1-3E3E-4DD5-AC57-362661B94DB2}"/>
    <cellStyle name="Normal 2 2 3" xfId="134" xr:uid="{26E0A67E-A962-46AB-B82E-8CF6E359458F}"/>
    <cellStyle name="Normal 2 3" xfId="135" xr:uid="{B92F1BFC-0EE1-4B8A-9B1E-9C19EEFFD0B1}"/>
    <cellStyle name="Normal 2 3 2" xfId="136" xr:uid="{AA2DF52A-A45C-4F87-AAFA-A2D8DD83F3DD}"/>
    <cellStyle name="Normal 2 3 2 2" xfId="137" xr:uid="{61A3F586-9CDE-425F-BEE4-4B0B697877C1}"/>
    <cellStyle name="Normal 2 3 2 3" xfId="138" xr:uid="{24349433-B649-48D4-AF01-5D7E448DA483}"/>
    <cellStyle name="Normal 2 4" xfId="139" xr:uid="{14A2B43C-3ECB-43E2-881E-CE335E486AA2}"/>
    <cellStyle name="Normal 2 4 2" xfId="140" xr:uid="{0912DF33-E36F-43E1-8260-4E8E79874B8B}"/>
    <cellStyle name="Normal 2 4 2 2" xfId="141" xr:uid="{877A4502-F5F9-46B2-A7C9-FEBF2D1B77CF}"/>
    <cellStyle name="Normal 2 4 3" xfId="142" xr:uid="{2CF8B7B8-DFA0-4EC7-A28E-7D7A9E303F07}"/>
    <cellStyle name="Normal 2 4 4" xfId="143" xr:uid="{4ABE8D6F-D7AC-4B1B-9A24-198567AE04FB}"/>
    <cellStyle name="Normal 2 4 5" xfId="144" xr:uid="{82311A4C-98AA-4DAC-9F88-08FCF85251B5}"/>
    <cellStyle name="Normal 2 5" xfId="145" xr:uid="{20FCBFD5-08DD-4E10-A08A-37AB8E9268D0}"/>
    <cellStyle name="Normal 2 5 2" xfId="146" xr:uid="{71C76979-CA2B-4EB9-A43E-3EA00456F778}"/>
    <cellStyle name="Normal 2 5 2 2" xfId="147" xr:uid="{5EB2C2FF-A252-4A62-84A1-5C7959B12EF3}"/>
    <cellStyle name="Normal 2 5 2 2 2" xfId="148" xr:uid="{9C340637-8E20-4704-A10A-717C206AFF67}"/>
    <cellStyle name="Normal 2 5 2 3" xfId="149" xr:uid="{9551BAAD-585A-4D59-86A5-0B04D5276633}"/>
    <cellStyle name="Normal 2 5 2 4" xfId="150" xr:uid="{7DE57E2F-2CB2-45DD-B59D-C8DEFB67A8A2}"/>
    <cellStyle name="Normal 2 5 2 5" xfId="151" xr:uid="{0F100AA8-4064-4A5B-B3AB-3627CEACED20}"/>
    <cellStyle name="Normal 2 5 3" xfId="152" xr:uid="{B44BB75E-BAEB-461E-8A23-CF350603C045}"/>
    <cellStyle name="Normal 2 6" xfId="153" xr:uid="{861245CF-E6E8-45A0-AB14-A50491E3288B}"/>
    <cellStyle name="Normal 2 6 2" xfId="154" xr:uid="{E6EEC394-37E5-4F88-86D5-08BA2327AC74}"/>
    <cellStyle name="Normal 2 6 2 2" xfId="155" xr:uid="{FFC9FD9F-8E5B-4444-A749-DF19C1081169}"/>
    <cellStyle name="Normal 2 6 2 3" xfId="156" xr:uid="{21492D0E-F9AD-4470-B2CC-F2B03309A7C7}"/>
    <cellStyle name="Normal 2 7" xfId="157" xr:uid="{34A7351B-BC6A-4E22-BBA6-F19DBBC1C7AD}"/>
    <cellStyle name="Normal 2_Data" xfId="158" xr:uid="{3643EC47-C194-4EA4-BE35-5959D5CE6F1F}"/>
    <cellStyle name="Normal 3" xfId="159" xr:uid="{0C8AC47A-C837-4966-9984-E5BA8EC47815}"/>
    <cellStyle name="Normal 3 2" xfId="160" xr:uid="{EDC9B6F3-10B7-4461-9C6F-45C944D4C83D}"/>
    <cellStyle name="Normal 3 2 2" xfId="161" xr:uid="{3EEFA38A-4A0B-4B49-8330-649F12459B5E}"/>
    <cellStyle name="Normal 3 2 2 2" xfId="162" xr:uid="{39EC73A8-113A-4E4F-8309-8A1E6B754FFF}"/>
    <cellStyle name="Normal 3 2 2 2 2" xfId="163" xr:uid="{91FF2AB3-4B2B-4DAC-9646-9280E209FA6D}"/>
    <cellStyle name="Normal 3 2 2 2 2 2" xfId="164" xr:uid="{13B9AEF2-AFA7-47ED-B4D5-06BD60061F80}"/>
    <cellStyle name="Normal 3 2 2 2 2 2 2" xfId="165" xr:uid="{695C6BF0-696A-4287-AA07-FE02C44D9983}"/>
    <cellStyle name="Normal 3 2 2 2 2 2 2 2" xfId="166" xr:uid="{ECD4E219-C297-47B5-957F-B26EB0DAD98F}"/>
    <cellStyle name="Normal 3 2 2 2 2 2 2 2 2" xfId="167" xr:uid="{693E1C01-DBF2-4255-864E-96DEF253FA43}"/>
    <cellStyle name="Normal 3 2 2 2 2 2 2 3" xfId="168" xr:uid="{51666F3D-B0B3-4D52-B1BC-A347D63D6400}"/>
    <cellStyle name="Normal 3 2 2 2 2 2 3" xfId="169" xr:uid="{97946668-CDB8-44F0-9E99-5F8CDD35097E}"/>
    <cellStyle name="Normal 3 2 2 2 2 3" xfId="170" xr:uid="{5827943C-DE09-4448-9613-534961A91672}"/>
    <cellStyle name="Normal 3 2 2 2 3" xfId="171" xr:uid="{28C85F8B-F9C1-4BD4-9FC8-FFE414B0301F}"/>
    <cellStyle name="Normal 3 2 2 3" xfId="172" xr:uid="{28AA3E32-871F-45AF-8F85-3AC85E0C6F60}"/>
    <cellStyle name="Normal 3 2 2 3 2" xfId="173" xr:uid="{59C5C2A0-EA5D-40B0-89AF-7F9E788A4EB8}"/>
    <cellStyle name="Normal 3 2 2 4" xfId="174" xr:uid="{33813FFA-137C-447E-94AE-9E87553A2052}"/>
    <cellStyle name="Normal 3 2 3" xfId="175" xr:uid="{D17DC2AC-C102-45D5-8B00-6650272E6E4E}"/>
    <cellStyle name="Normal 3 2 3 2" xfId="176" xr:uid="{34D1DE74-D38B-49E3-BF57-6A0E54D2771A}"/>
    <cellStyle name="Normal 3 2 3 2 2" xfId="177" xr:uid="{AB7644D3-E814-46C4-B708-02144E4A9B73}"/>
    <cellStyle name="Normal 3 2 3 2 3" xfId="178" xr:uid="{F9AFCAE8-C690-4876-BAE8-0D35A8963113}"/>
    <cellStyle name="Normal 3 2 3 3" xfId="179" xr:uid="{E54717C8-48A3-4009-9CCE-B3E9AE739943}"/>
    <cellStyle name="Normal 3 2 3 4" xfId="180" xr:uid="{3CB0FE19-D84F-4C7F-8DCD-2E6D218464FA}"/>
    <cellStyle name="Normal 3 2 3 5" xfId="181" xr:uid="{A6D8E30D-7021-4CA4-8D1E-AF1C06ECF9CD}"/>
    <cellStyle name="Normal 3 2 4" xfId="182" xr:uid="{94CAC11D-CCDA-4423-B97A-AB86B7DE6430}"/>
    <cellStyle name="Normal 3 3" xfId="183" xr:uid="{E1E655A2-5757-45B4-8AB8-1640B0DC4A25}"/>
    <cellStyle name="Normal 3 3 2" xfId="184" xr:uid="{B23DAEB6-FC25-410D-AAD8-12D2C9149F86}"/>
    <cellStyle name="Normal 3 3 2 2" xfId="185" xr:uid="{CFCD260D-AC11-4D71-8F45-3612E98787CD}"/>
    <cellStyle name="Normal 3 3 2 3" xfId="186" xr:uid="{9DFFFA14-ED91-4505-84DE-35505C236341}"/>
    <cellStyle name="Normal 3 3 3" xfId="187" xr:uid="{107748C2-B732-401A-BD11-AF91DE14A5F4}"/>
    <cellStyle name="Normal 3 3 4" xfId="188" xr:uid="{ECCC15F8-9B56-4CCA-8831-E46812D0CCEB}"/>
    <cellStyle name="Normal 3 3 5" xfId="189" xr:uid="{52FA66C2-E8A7-4C76-AFDC-5E5DF2E336CA}"/>
    <cellStyle name="Normal 3 4" xfId="190" xr:uid="{E8FCFC6B-3B67-4982-B900-9CC891BEFB3E}"/>
    <cellStyle name="Normal 3 4 2" xfId="191" xr:uid="{A93E269C-A34B-446E-A941-F42B9BB92422}"/>
    <cellStyle name="Normal 3 4 2 2" xfId="192" xr:uid="{8C4E367C-FD4E-43CB-B947-89B104728B8A}"/>
    <cellStyle name="Normal 3 4 3" xfId="193" xr:uid="{FBD3BD28-A925-49C0-9C6D-82D65FAA6862}"/>
    <cellStyle name="Normal 3 4 3 2" xfId="194" xr:uid="{90C2C001-94F8-47BD-80E8-D05A839764B9}"/>
    <cellStyle name="Normal 3 4 3 2 2" xfId="195" xr:uid="{6CAE1135-7537-404B-9440-3AD87B3EAFD8}"/>
    <cellStyle name="Normal 3 4 3 2 2 2" xfId="196" xr:uid="{D9F068F8-AC9C-4A66-9AB5-96962516C56B}"/>
    <cellStyle name="Normal 3 4 3 2 2 2 2" xfId="197" xr:uid="{F4D38137-198B-47EE-85C3-59FF1FE9444E}"/>
    <cellStyle name="Normal 3 4 3 3" xfId="198" xr:uid="{67824A1C-5AE0-4AF2-9FFF-DC8A5B778B7C}"/>
    <cellStyle name="Normal 3 4 4" xfId="199" xr:uid="{00065C79-7938-4F59-9A60-10DECCA6CC0E}"/>
    <cellStyle name="Normal 3 5" xfId="200" xr:uid="{23067AED-E7AA-4E62-9597-315824185B6A}"/>
    <cellStyle name="Normal 3 6" xfId="201" xr:uid="{6F22D41B-B960-4CD0-A171-A7BF340ECEE2}"/>
    <cellStyle name="Normal 3 6 2" xfId="202" xr:uid="{ADE3CBCD-19CD-4563-BABC-76FCBDA5D4BB}"/>
    <cellStyle name="Normal 3 7" xfId="203" xr:uid="{13955869-2890-44EB-8FB1-9049EC84F970}"/>
    <cellStyle name="Normal 4" xfId="204" xr:uid="{469E9CE3-C61C-4A6F-9826-A7BCEC1131E4}"/>
    <cellStyle name="Normal 4 2" xfId="205" xr:uid="{B2C70916-9562-4A07-97B2-CEEEE94DD8FC}"/>
    <cellStyle name="Normal 4 2 2" xfId="206" xr:uid="{88FC3CF6-7E23-4664-98C0-98AAB6C2BEF8}"/>
    <cellStyle name="Normal 4 2 2 2" xfId="207" xr:uid="{C823CED6-3339-4C57-8F53-DF1C3057211E}"/>
    <cellStyle name="Normal 4 2 2 2 2" xfId="208" xr:uid="{461B7EE2-84ED-4728-A639-261D2D8C0ED2}"/>
    <cellStyle name="Normal 4 2 2 2 2 2" xfId="209" xr:uid="{A92D4D5F-930B-4067-AA09-0B3A8C777F67}"/>
    <cellStyle name="Normal 4 2 2 2 2 2 2" xfId="210" xr:uid="{C0E90D45-6A82-4DEA-8642-99C3EF1133CD}"/>
    <cellStyle name="Normal 4 2 2 2 2 3" xfId="211" xr:uid="{C034B332-0265-4AFE-856D-60D7F917E1E9}"/>
    <cellStyle name="Normal 4 2 2 2 3" xfId="212" xr:uid="{A16F9796-579C-462E-BFF2-0CF319A077B9}"/>
    <cellStyle name="Normal 4 2 2 3" xfId="213" xr:uid="{045B73BB-892C-4BD9-8AAE-8E6FF18E7517}"/>
    <cellStyle name="Normal 4 2 2 3 2" xfId="214" xr:uid="{D685BCC1-F32A-4E1A-B5B7-33C25B7C933F}"/>
    <cellStyle name="Normal 4 2 2 3 2 2" xfId="215" xr:uid="{F3945F75-F334-4152-BDB5-69AFD94BEF32}"/>
    <cellStyle name="Normal 4 2 2 3 2 2 2" xfId="216" xr:uid="{3B192170-A36C-4D51-80B2-A773952DF543}"/>
    <cellStyle name="Normal 4 2 2 3 2 2 2 2" xfId="217" xr:uid="{56B8012E-1158-4A49-A3BC-CC98B5273E07}"/>
    <cellStyle name="Normal 4 2 2 3 2 2 2 2 2" xfId="218" xr:uid="{C652C537-0DC4-4EAE-A449-09A4D1D16126}"/>
    <cellStyle name="Normal 4 2 2 3 2 2 2 2 2 2" xfId="219" xr:uid="{EDC74AD2-E0B0-40E0-88C4-912E85DE9822}"/>
    <cellStyle name="Normal 4 2 2 3 2 2 2 2 2 2 2" xfId="220" xr:uid="{24AAFF5D-C56B-40F3-B54E-CCDB3A1ECAA9}"/>
    <cellStyle name="Normal 4 2 2 3 2 2 2 2 2 3" xfId="221" xr:uid="{93F0E7EC-A27C-4142-9BA6-5002E2D5A3DC}"/>
    <cellStyle name="Normal 4 2 2 3 2 2 2 2 3" xfId="222" xr:uid="{891E769A-70F3-4FA3-8E73-116C650AE6C9}"/>
    <cellStyle name="Normal 4 2 2 3 2 2 2 3" xfId="223" xr:uid="{87A39919-801A-419F-8938-05EDD7A8208E}"/>
    <cellStyle name="Normal 4 2 2 3 2 2 3" xfId="224" xr:uid="{295E9EC6-C83D-4759-8D1A-7785E735E46D}"/>
    <cellStyle name="Normal 4 2 2 3 2 3" xfId="225" xr:uid="{00B12923-D917-471B-8724-2B505483224F}"/>
    <cellStyle name="Normal 4 2 2 3 3" xfId="226" xr:uid="{DDC97B4E-B553-4C93-8E9C-E2F655D14591}"/>
    <cellStyle name="Normal 4 2 2 4" xfId="227" xr:uid="{A7EAFBDA-9FC3-4CCF-99AE-4E382D91251D}"/>
    <cellStyle name="Normal 4 2 2 4 2" xfId="228" xr:uid="{B7252D3C-25C8-46B7-B74A-296575B90FC9}"/>
    <cellStyle name="Normal 4 2 2 4 2 2" xfId="229" xr:uid="{0969CCBA-FFA3-48A7-A59B-70B4F41C0260}"/>
    <cellStyle name="Normal 4 2 2 4 2 2 2" xfId="230" xr:uid="{A8A3EB73-86AD-4885-9FBC-A1DF758EFFDA}"/>
    <cellStyle name="Normal 4 2 2 4 2 2 2 2" xfId="231" xr:uid="{4A4432F4-557F-4C15-BBBF-7435E7B2D7F3}"/>
    <cellStyle name="Normal 4 2 2 4 2 2 2 2 2" xfId="232" xr:uid="{AAED28F1-87E4-4CA9-8D7E-D7E471788F8E}"/>
    <cellStyle name="Normal 4 2 2 4 2 2 2 3" xfId="233" xr:uid="{39F57B2B-FAD8-4964-814C-19DF2C71438E}"/>
    <cellStyle name="Normal 4 2 2 4 2 2 3" xfId="234" xr:uid="{BFE96C77-65BB-4EDD-8E81-C0F9FE97FE5E}"/>
    <cellStyle name="Normal 4 2 2 4 2 3" xfId="235" xr:uid="{243E8DAB-EC22-4855-929F-D64947A8EBE5}"/>
    <cellStyle name="Normal 4 2 2 4 3" xfId="236" xr:uid="{5385342C-451F-459D-85C1-6E3B3023E25D}"/>
    <cellStyle name="Normal 4 2 2 5" xfId="237" xr:uid="{02D80FF1-B80E-43E4-8EB8-F19F87FCC4B5}"/>
    <cellStyle name="Normal 4 2 2 5 2" xfId="238" xr:uid="{CBDE290F-8998-4FEF-A783-855973F12A2F}"/>
    <cellStyle name="Normal 4 2 2 6" xfId="239" xr:uid="{64512638-64BF-4EBC-A60D-9D228A542788}"/>
    <cellStyle name="Normal 4 2 3" xfId="240" xr:uid="{F9DDD0CC-4716-46D3-9659-D22CE8BB1221}"/>
    <cellStyle name="Normal 4 2 3 2" xfId="241" xr:uid="{9BACD57D-3236-4CED-A073-414E58522B21}"/>
    <cellStyle name="Normal 4 2 3 2 2" xfId="242" xr:uid="{18365E2F-395A-4911-BCB0-FB24E95F3084}"/>
    <cellStyle name="Normal 4 2 3 2 2 2" xfId="243" xr:uid="{E36CE884-033F-4F34-85FC-FD5B054BF507}"/>
    <cellStyle name="Normal 4 2 3 2 2 2 2" xfId="244" xr:uid="{711908F4-7DCC-48C5-81CC-E437F0160FF9}"/>
    <cellStyle name="Normal 4 2 3 2 2 3" xfId="245" xr:uid="{B97710A1-76AD-4DB1-BDF7-90DFB9FFF920}"/>
    <cellStyle name="Normal 4 2 3 2 2 3 2" xfId="246" xr:uid="{73D942AE-550B-4AD0-932A-06D20BD37EED}"/>
    <cellStyle name="Normal 4 2 3 2 2 3 2 2" xfId="247" xr:uid="{FD3F1BC7-39CB-4592-999F-332B8A67DC11}"/>
    <cellStyle name="Normal 4 2 3 2 2 3 2 2 2" xfId="248" xr:uid="{8256C1B8-5841-43D3-A347-EF1B4C89B9D0}"/>
    <cellStyle name="Normal 4 2 3 2 2 3 2 2 2 2" xfId="249" xr:uid="{8C51F2C4-CB62-4182-A85A-166D61CBBB2A}"/>
    <cellStyle name="Normal 4 2 3 2 2 3 2 2 2 2 2" xfId="250" xr:uid="{D0C776B8-3E8D-4C05-8A99-3D23E5090661}"/>
    <cellStyle name="Normal 4 2 3 2 2 3 2 2 2 3" xfId="251" xr:uid="{790B2DFA-BFC3-41C4-B19F-9490A1B34AA3}"/>
    <cellStyle name="Normal 4 2 3 2 2 3 2 2 2 3 2" xfId="252" xr:uid="{EE04C377-65EF-4B6E-89BA-FAC2DB3CAF53}"/>
    <cellStyle name="Normal 4 2 3 2 2 3 2 2 2 3 2 2" xfId="253" xr:uid="{F521DDEE-A3F3-40DF-AE1C-1AC739BA4E94}"/>
    <cellStyle name="Normal 4 2 3 2 2 3 2 2 2 3 3" xfId="254" xr:uid="{7DFCBE9D-A0C9-44A2-B56D-573BC052CF82}"/>
    <cellStyle name="Normal 4 2 3 2 2 3 2 2 2 4" xfId="255" xr:uid="{24B16179-7474-414E-B8AA-8482B498B7F2}"/>
    <cellStyle name="Normal 4 2 3 2 2 3 2 2 3" xfId="256" xr:uid="{9FA744D5-ECDA-488F-A544-8CEFC49904B2}"/>
    <cellStyle name="Normal 4 2 3 2 2 3 2 3" xfId="257" xr:uid="{62F4A74D-1818-4EC2-AA91-2C5AB41D7B5F}"/>
    <cellStyle name="Normal 4 2 3 2 2 3 3" xfId="258" xr:uid="{2093FA97-9A7A-44E0-A327-A4BC3F149D46}"/>
    <cellStyle name="Normal 4 2 3 2 2 4" xfId="259" xr:uid="{9651A79F-D45A-4463-9198-D66F425D0E0A}"/>
    <cellStyle name="Normal 4 2 3 2 3" xfId="260" xr:uid="{8ECE9065-1A48-4FBE-94B3-EC1A8E614567}"/>
    <cellStyle name="Normal 4 2 3 2 3 2" xfId="261" xr:uid="{487857F3-58F3-46A6-9C23-7F0C02E5820B}"/>
    <cellStyle name="Normal 4 2 3 2 3 2 2" xfId="262" xr:uid="{43DC4124-719C-4771-9DA4-A77E0EC0D28A}"/>
    <cellStyle name="Normal 4 2 3 2 3 2 2 2" xfId="263" xr:uid="{7AAB744D-B98B-4C9D-90C4-1414BD61468A}"/>
    <cellStyle name="Normal 4 2 3 2 3 2 2 2 2" xfId="264" xr:uid="{83640CE8-1D0A-402D-9886-6A4EE01DBA5C}"/>
    <cellStyle name="Normal 4 2 3 2 3 2 2 2 2 2" xfId="265" xr:uid="{5F0C043E-153F-4739-9A19-D8030C009752}"/>
    <cellStyle name="Normal 4 2 3 2 3 2 2 2 2 2 2" xfId="266" xr:uid="{39C949C5-AF80-4585-8EF8-14F45D3F5D1E}"/>
    <cellStyle name="Normal 4 2 3 2 3 2 2 2 2 3" xfId="267" xr:uid="{0AC169D8-1763-4A8F-81FF-20C257CEA09B}"/>
    <cellStyle name="Normal 4 2 3 2 3 2 2 2 3" xfId="268" xr:uid="{5864DDF7-6537-4A0D-9AF5-FD543E60EAB9}"/>
    <cellStyle name="Normal 4 2 3 2 3 2 2 3" xfId="269" xr:uid="{E7BC5B64-2A7E-4228-9993-EC3282365F70}"/>
    <cellStyle name="Normal 4 2 3 2 3 2 3" xfId="270" xr:uid="{5C9C2162-463A-422D-A5A6-AAD164BF27BB}"/>
    <cellStyle name="Normal 4 2 3 2 3 3" xfId="271" xr:uid="{D5E47E25-B2C4-452F-A419-D7540132EAF7}"/>
    <cellStyle name="Normal 4 2 3 2 4" xfId="272" xr:uid="{C83D15CC-CA0E-4795-9FF4-E1E6C2F76D5F}"/>
    <cellStyle name="Normal 4 2 3 3" xfId="273" xr:uid="{90C2F8AE-B95B-4B93-8430-2C60518D2BB8}"/>
    <cellStyle name="Normal 4 2 3 3 2" xfId="274" xr:uid="{254E3499-65CC-4DF1-97A1-9FD11BF9374D}"/>
    <cellStyle name="Normal 4 2 3 3 2 2" xfId="275" xr:uid="{9BC29018-E27B-4598-8D58-D58096AAC2B3}"/>
    <cellStyle name="Normal 4 2 3 3 2 2 2" xfId="276" xr:uid="{A0569B21-3AE9-4A7F-A3BD-87238F3CB3A5}"/>
    <cellStyle name="Normal 4 2 3 3 2 2 2 2" xfId="277" xr:uid="{BCA9FF0F-1D60-48E4-9941-3FC2D4D9C876}"/>
    <cellStyle name="Normal 4 2 3 3 2 2 2 2 2" xfId="278" xr:uid="{63EBA40A-D3A1-4045-AC17-E60870F3AE4F}"/>
    <cellStyle name="Normal 4 2 3 3 2 2 2 2 2 2" xfId="279" xr:uid="{FCEE651B-3C6A-4EE4-ABE9-582876E52D32}"/>
    <cellStyle name="Normal 4 2 3 3 2 2 2 2 3" xfId="280" xr:uid="{22CD3851-B628-4815-8535-3F239932618F}"/>
    <cellStyle name="Normal 4 2 3 3 2 2 2 3" xfId="281" xr:uid="{B47E680F-B28B-41AE-B807-8788AFE9C0EF}"/>
    <cellStyle name="Normal 4 2 3 3 2 2 3" xfId="282" xr:uid="{971CA32B-638E-4D3A-881F-E80E315F2529}"/>
    <cellStyle name="Normal 4 2 3 3 2 3" xfId="283" xr:uid="{AB1D43A6-DC58-4A9B-94E6-97C14DCC6AAC}"/>
    <cellStyle name="Normal 4 2 3 3 2 3 2" xfId="284" xr:uid="{7C330949-9D1A-4A11-B08F-258B3687F964}"/>
    <cellStyle name="Normal 4 2 3 3 2 3 2 2" xfId="285" xr:uid="{39DFCEA4-43E9-4F8A-ABB4-04819EBCA834}"/>
    <cellStyle name="Normal 4 2 3 3 2 3 2 2 2" xfId="286" xr:uid="{71A6ADCC-444D-40D3-95FB-42E3E04816D7}"/>
    <cellStyle name="Normal 4 2 3 3 2 3 2 2 2 2" xfId="287" xr:uid="{0FDC1332-4B08-4495-924B-DBA026BC7CD5}"/>
    <cellStyle name="Normal 4 2 3 3 2 3 2 2 2 2 2" xfId="288" xr:uid="{55A9C918-EEC9-4213-AC43-6F48BB2E4AE3}"/>
    <cellStyle name="Normal 4 2 3 3 2 3 2 2 2 2 2 2" xfId="289" xr:uid="{A1BD0AA4-67C9-43F3-95E4-8A14EBD0C4CE}"/>
    <cellStyle name="Normal 4 2 3 3 2 3 2 2 2 2 2 3" xfId="290" xr:uid="{B5EAB4A0-BC6A-4965-A576-848A4255E7E3}"/>
    <cellStyle name="Normal 4 2 3 3 2 3 2 2 2 2 2 3 2" xfId="291" xr:uid="{C10338D0-A2BF-49BD-A08A-CF5C0E9894B0}"/>
    <cellStyle name="Normal 4 2 3 3 2 3 2 2 2 2 2 3 2 2" xfId="292" xr:uid="{86D39C71-74A3-4FAB-BFE2-81D0FB04A08A}"/>
    <cellStyle name="Normal 4 2 3 3 2 3 2 2 2 2 2 3 2 2 2" xfId="293" xr:uid="{15824C4B-7B1D-45A4-A7C5-76B979F7E91F}"/>
    <cellStyle name="Normal 4 2 3 3 2 3 2 2 2 2 2 3 2 3" xfId="294" xr:uid="{36A34AAC-6FB8-45F8-A35E-952EC1CD513E}"/>
    <cellStyle name="Normal 4 2 3 3 2 3 2 2 2 2 2 3 2 3 2" xfId="295" xr:uid="{67C47240-64E0-4D77-9192-1934E7062D36}"/>
    <cellStyle name="Normal 4 2 3 3 2 3 2 2 2 2 2 3 2 3 3" xfId="296" xr:uid="{4C800880-732E-4FCA-8031-EB4286E969F4}"/>
    <cellStyle name="Normal 4 2 3 3 2 3 2 2 2 2 2 3 2 3 3 2" xfId="297" xr:uid="{EAB83BD9-2B69-4C84-B0CB-D8860AB27AD0}"/>
    <cellStyle name="Normal 4 2 3 3 2 3 2 2 2 2 2 3 2 3 3 2 2" xfId="298" xr:uid="{A9A62921-B9BD-4212-A663-2755659EF9DF}"/>
    <cellStyle name="Normal 4 2 3 3 2 3 2 2 2 2 2 3 2 3 3 3" xfId="299" xr:uid="{E011597C-1C34-48C4-B332-6BC87094A09A}"/>
    <cellStyle name="Normal 4 2 3 3 2 3 2 2 2 2 2 3 2 3 3 3 2" xfId="300" xr:uid="{A4BD832D-F822-451B-BB32-6363C044A7F0}"/>
    <cellStyle name="Normal 4 2 3 3 2 3 2 2 2 2 2 3 2 3 3 4" xfId="301" xr:uid="{D820DBB5-9C3B-48D3-8B74-6D3E38774141}"/>
    <cellStyle name="Normal 4 2 3 3 2 3 2 2 2 2 2 3 2 3 3 4 2" xfId="302" xr:uid="{46888193-E58E-4061-B995-CC7BA2C3B863}"/>
    <cellStyle name="Normal 4 2 3 3 2 3 2 2 2 2 2 3 2 3 3 4 2 2 2" xfId="303" xr:uid="{4C137A2D-D655-42C1-BD4E-707F4979D1B2}"/>
    <cellStyle name="Normal 4 2 3 3 2 3 2 2 2 2 2 3 2 3 3 5" xfId="304" xr:uid="{68E56BD6-EEE7-401D-AB5A-93FCE81A6531}"/>
    <cellStyle name="Normal 4 2 3 3 2 3 2 2 2 2 2 3 2 4" xfId="305" xr:uid="{8ED992B3-DB0B-40B6-ADAF-63E0E04D2DDF}"/>
    <cellStyle name="Normal 4 2 3 3 2 3 2 2 2 2 2 3 2 4 2" xfId="306" xr:uid="{6EDCE062-AEAD-476F-9BE5-6CECE710C11F}"/>
    <cellStyle name="Normal 4 2 3 3 2 3 2 2 2 2 2 3 2 5" xfId="307" xr:uid="{F520EC36-2EF6-41C5-824D-D33C14EDC469}"/>
    <cellStyle name="Normal 4 2 3 3 2 3 2 2 2 2 2 3 2 5 2" xfId="308" xr:uid="{0D5658A3-C40C-4D29-8FC4-9356B52D30EC}"/>
    <cellStyle name="Normal 4 2 3 3 2 3 2 2 2 2 2 3 2 5 2 2 2" xfId="309" xr:uid="{87E66EFD-1EEA-4B31-A10E-A4EF5944161D}"/>
    <cellStyle name="Normal 4 2 3 3 2 3 2 2 2 2 2 3 2 6" xfId="310" xr:uid="{F274ABFB-77C5-4B95-AE59-14F93C744323}"/>
    <cellStyle name="Normal 4 2 3 3 2 3 2 2 2 2 2 3 3" xfId="311" xr:uid="{805AACA1-C68F-4CBB-A7DA-39D9AB58EF49}"/>
    <cellStyle name="Normal 4 2 3 3 2 3 2 2 2 2 3" xfId="312" xr:uid="{8C606CCC-8778-4FF9-AB09-5A3B03C083DE}"/>
    <cellStyle name="Normal 4 2 3 3 2 3 2 2 2 2 3 2" xfId="313" xr:uid="{7014FAC4-4608-438A-BD2D-066218237515}"/>
    <cellStyle name="Normal 4 2 3 3 2 3 2 2 2 2 3 2 2" xfId="314" xr:uid="{F3EB2779-74A4-49EF-8A17-C982BFB766C2}"/>
    <cellStyle name="Normal 4 2 3 3 2 3 2 2 2 2 3 3" xfId="315" xr:uid="{71DA5FA8-D23A-4C37-B766-030F6E2B1EC2}"/>
    <cellStyle name="Normal 4 2 3 3 2 3 2 2 2 2 3 3 2" xfId="316" xr:uid="{02DC8DF8-3282-4BC4-9279-DD69ABFF2324}"/>
    <cellStyle name="Normal 4 2 3 3 2 3 2 2 2 2 3 4" xfId="317" xr:uid="{F9A530ED-E9DA-4AC9-9951-A59065487852}"/>
    <cellStyle name="Normal 4 2 3 3 2 3 2 2 2 2 3 4 2" xfId="318" xr:uid="{4CBBC061-5D51-44A5-9532-7EC6720343D2}"/>
    <cellStyle name="Normal 4 2 3 3 2 3 2 2 2 2 3 5" xfId="319" xr:uid="{90427540-BC45-43C4-85C6-ED3D8106A735}"/>
    <cellStyle name="Normal 4 2 3 3 2 3 2 2 2 2 4" xfId="320" xr:uid="{A6EBBB02-B035-4F2F-A6DD-015B959CC317}"/>
    <cellStyle name="Normal 4 2 3 3 2 3 2 2 2 2 4 2" xfId="321" xr:uid="{AE246436-9DAC-48FD-BE15-75F13E1804AA}"/>
    <cellStyle name="Normal 4 2 3 3 2 3 2 2 2 2 4 2 2" xfId="322" xr:uid="{1531C0D5-76A4-4B24-8F15-0FF27B6A0658}"/>
    <cellStyle name="Normal 4 2 3 3 2 3 2 2 2 2 4 2 2 2" xfId="323" xr:uid="{C5D48CC4-7981-4F7E-BE80-4D2AF0C36C1F}"/>
    <cellStyle name="Normal 4 2 3 3 2 3 2 2 2 2 4 2 3" xfId="324" xr:uid="{56BADA0B-8B9B-421C-B54E-3DAEAB024FDE}"/>
    <cellStyle name="Normal 4 2 3 3 2 3 2 2 2 2 4 2 3 2" xfId="325" xr:uid="{E8A884F7-B9AF-4342-8AF6-F190655512D8}"/>
    <cellStyle name="Normal 4 2 3 3 2 3 2 2 2 2 4 2 4" xfId="326" xr:uid="{608F611F-BB10-493C-8C74-37A1C1C62A09}"/>
    <cellStyle name="Normal 4 2 3 3 2 3 2 2 2 2 4 2 4 2" xfId="327" xr:uid="{3ADA943E-1E91-44B5-B3D4-9D95AEC7AFAB}"/>
    <cellStyle name="Normal 4 2 3 3 2 3 2 2 2 2 4 2 4 2 2 2" xfId="328" xr:uid="{4A7A9E47-9089-47CC-B294-788E1BA2F852}"/>
    <cellStyle name="Normal 4 2 3 3 2 3 2 2 2 2 4 2 5" xfId="329" xr:uid="{88E23DEB-0D17-4495-96EE-10A97BBB58C9}"/>
    <cellStyle name="Normal 4 2 3 3 2 3 2 2 2 2 4 3" xfId="330" xr:uid="{7115E588-372D-45BF-9DF3-B963A29A66AE}"/>
    <cellStyle name="Normal 4 2 3 3 2 3 2 2 2 2 5" xfId="331" xr:uid="{4AEF2135-FE6D-46FC-92A5-E94684935E66}"/>
    <cellStyle name="Normal 4 2 3 3 2 3 2 2 2 3" xfId="332" xr:uid="{F8062077-3A7B-4618-8093-BF742306F76E}"/>
    <cellStyle name="Normal 4 2 3 3 2 3 2 2 3" xfId="333" xr:uid="{0AB459FF-9268-47BF-93C8-983858DE34E4}"/>
    <cellStyle name="Normal 4 2 3 3 2 3 2 3" xfId="334" xr:uid="{0E6D2CF5-91B9-42D7-8707-E0B2399755C5}"/>
    <cellStyle name="Normal 4 2 3 3 2 3 3" xfId="335" xr:uid="{0039ACEE-1BB1-4E93-84A0-F66E03A6630E}"/>
    <cellStyle name="Normal 4 2 3 3 2 4" xfId="336" xr:uid="{FFE67BDC-B023-4B22-977A-389F6D537419}"/>
    <cellStyle name="Normal 4 2 3 3 3" xfId="337" xr:uid="{42D147E3-CACF-42E5-B7B9-BB7C0C5ECD7F}"/>
    <cellStyle name="Normal 4 2 3 4" xfId="338" xr:uid="{2CD139B4-F653-4FCC-BA71-9D670E4ED8D9}"/>
    <cellStyle name="Normal 4 2 4" xfId="339" xr:uid="{9A3CF827-CF34-4E19-BE0D-6B9238ABBC59}"/>
    <cellStyle name="Normal 4 2 4 2" xfId="340" xr:uid="{77E29006-54B4-42A5-A662-04FD92068EFE}"/>
    <cellStyle name="Normal 4 2 4 3" xfId="341" xr:uid="{49784958-FC1F-4D35-9AAE-4040712D0D3A}"/>
    <cellStyle name="Normal 4 2 5" xfId="342" xr:uid="{F44A2FE8-C5EB-45D6-BE3B-77CF90C29F1B}"/>
    <cellStyle name="Normal 4 2 5 2" xfId="343" xr:uid="{497B835A-4002-48D3-92F0-0D7C5019AB75}"/>
    <cellStyle name="Normal 4 2 5 3" xfId="344" xr:uid="{0523BDC1-1A7F-41A4-B8B9-22C0B62905B9}"/>
    <cellStyle name="Normal 4 2 6" xfId="345" xr:uid="{FBEE698B-AF1F-4630-AF70-730B55CD1A17}"/>
    <cellStyle name="Normal 4 2 7" xfId="346" xr:uid="{DD83AB12-7368-4ECE-ACA3-C7EC7DFE22CF}"/>
    <cellStyle name="Normal 4 2 8" xfId="347" xr:uid="{9A8D2904-C3C6-43BB-9142-C96AD05ED0E7}"/>
    <cellStyle name="Normal 4 3" xfId="348" xr:uid="{0A3C7679-D4DC-4A49-85C3-1946F505FA04}"/>
    <cellStyle name="Normal 4 3 2" xfId="349" xr:uid="{A912B9D0-A6B5-45B7-9398-6E013412EF6E}"/>
    <cellStyle name="Normal 4 3 2 2" xfId="350" xr:uid="{DA5896CD-3B64-4C60-8414-8B5BB6457AF9}"/>
    <cellStyle name="Normal 4 3 2 2 2" xfId="351" xr:uid="{73EF9584-642E-45C5-B383-FA9D494DA551}"/>
    <cellStyle name="Normal 4 3 2 2 2 2" xfId="352" xr:uid="{A51A274B-5159-4551-8B1F-A0AB54BF52C2}"/>
    <cellStyle name="Normal 4 3 2 2 2 2 2" xfId="353" xr:uid="{E539580C-DDF3-4C32-ACB7-B590DA50A5FF}"/>
    <cellStyle name="Normal 4 3 2 2 2 3" xfId="354" xr:uid="{248288DE-60E4-406B-82BA-7646A10ADD74}"/>
    <cellStyle name="Normal 4 3 2 2 2 3 2" xfId="355" xr:uid="{92BBEA01-951C-439E-BDE3-BF0AC2978C5F}"/>
    <cellStyle name="Normal 4 3 2 2 2 3 2 2" xfId="356" xr:uid="{BA624155-3DC4-4AB1-8C4D-43101C35E6A6}"/>
    <cellStyle name="Normal 4 3 2 2 2 3 2 2 2" xfId="357" xr:uid="{D9EB472E-7306-41FA-B919-C6BA0AC52523}"/>
    <cellStyle name="Normal 4 3 2 2 2 3 2 2 2 2" xfId="358" xr:uid="{04BD01AF-BAF7-4981-8423-0F370E3A7503}"/>
    <cellStyle name="Normal 4 3 2 2 2 3 2 2 2 3" xfId="359" xr:uid="{4486EA22-E5DF-404D-8820-F490A75384BB}"/>
    <cellStyle name="Normal 4 3 2 2 2 3 2 2 2 3 2" xfId="360" xr:uid="{4F430285-9AF8-4DAC-AED1-D45E89649AF8}"/>
    <cellStyle name="Normal 4 3 2 2 2 3 2 2 3" xfId="361" xr:uid="{4D037E32-E49C-4003-8849-A69DBDD2571A}"/>
    <cellStyle name="Normal 4 3 2 2 2 3 2 3" xfId="362" xr:uid="{37F410D8-7ECA-4ADA-9E2D-209B69351B26}"/>
    <cellStyle name="Normal 4 3 2 2 2 3 3" xfId="363" xr:uid="{690A3DB0-8AAA-4AA1-ABE3-C1FDB2E58920}"/>
    <cellStyle name="Normal 4 3 2 2 2 4" xfId="364" xr:uid="{17F60E5C-CC7E-4308-83B0-E3FBC0D68700}"/>
    <cellStyle name="Normal 4 3 2 2 3" xfId="365" xr:uid="{9C850336-859E-4022-94B5-0CE27470B075}"/>
    <cellStyle name="Normal 4 3 2 2 3 2" xfId="366" xr:uid="{2C2A49CD-7CBF-434D-B018-1432C95B5EBC}"/>
    <cellStyle name="Normal 4 3 2 2 3 2 2" xfId="367" xr:uid="{C9F3073F-D71E-4DF6-885B-D39C6053EF67}"/>
    <cellStyle name="Normal 4 3 2 2 3 2 2 2" xfId="368" xr:uid="{B6482893-D695-4D76-ADF2-5CB3EFD2E1EC}"/>
    <cellStyle name="Normal 4 3 2 2 3 2 2 2 2" xfId="369" xr:uid="{25996450-6D77-4FF4-B2CE-6FF025C0ED21}"/>
    <cellStyle name="Normal 4 3 2 2 3 2 2 2 2 2" xfId="370" xr:uid="{2A8331EC-17F6-4F29-B7D1-8879EC847677}"/>
    <cellStyle name="Normal 4 3 2 2 3 2 2 2 2 2 2" xfId="371" xr:uid="{4D0453CD-9EFE-4C54-B11D-2CBDBF33030B}"/>
    <cellStyle name="Normal 4 3 2 2 3 2 2 2 2 2 2 2" xfId="372" xr:uid="{DE3ACEF6-09FD-4AC5-8347-BE628D353619}"/>
    <cellStyle name="Normal 4 3 2 2 3 2 2 2 2 2 3" xfId="373" xr:uid="{A434BA8A-50A3-4DEE-94D5-DE790322C58B}"/>
    <cellStyle name="Normal 4 3 2 2 3 2 2 2 2 3" xfId="374" xr:uid="{2477E49B-D8A5-487D-B1D0-49F20801D067}"/>
    <cellStyle name="Normal 4 3 2 2 3 2 2 2 3" xfId="375" xr:uid="{95223DDB-8A41-4DB0-ADCA-95D8A869C9D5}"/>
    <cellStyle name="Normal 4 3 2 2 3 2 2 3" xfId="376" xr:uid="{CA3D31A2-21C8-4067-9136-5ACD6EF3AA87}"/>
    <cellStyle name="Normal 4 3 2 2 3 2 3" xfId="377" xr:uid="{66B8B3A5-4DAD-40DC-B96D-600C7DB8F32E}"/>
    <cellStyle name="Normal 4 3 2 2 3 3" xfId="378" xr:uid="{73447717-2BCB-4A5E-99CB-280A25EE1A07}"/>
    <cellStyle name="Normal 4 3 2 2 4" xfId="379" xr:uid="{3E7F6D2C-C93A-4671-ADD9-7F3789A635DD}"/>
    <cellStyle name="Normal 4 3 2 3" xfId="380" xr:uid="{F52ABDDE-8535-4896-AB35-27C7B54BE1D4}"/>
    <cellStyle name="Normal 4 3 2 3 2" xfId="381" xr:uid="{B5FC5952-6090-447D-AC4B-80F89657143F}"/>
    <cellStyle name="Normal 4 3 2 3 2 2" xfId="382" xr:uid="{5758F320-ECEF-4856-88A5-A345784C1DE7}"/>
    <cellStyle name="Normal 4 3 2 3 2 2 2" xfId="383" xr:uid="{6CA62D4F-F466-48CC-A7C0-CF08CBF045C0}"/>
    <cellStyle name="Normal 4 3 2 3 2 2 2 2" xfId="384" xr:uid="{0E6A7CC3-3D1B-4E37-BEA4-B705B826667F}"/>
    <cellStyle name="Normal 4 3 2 3 2 2 2 2 2" xfId="385" xr:uid="{F17C5F6A-DA07-4F53-961F-6A111F04E938}"/>
    <cellStyle name="Normal 4 3 2 3 2 2 2 2 2 2" xfId="386" xr:uid="{3009DDA6-9499-47BD-BDD1-377D7A46605A}"/>
    <cellStyle name="Normal 4 3 2 3 2 2 2 2 2 2 2" xfId="387" xr:uid="{C14A3157-7636-4668-B2B4-7E7BA76515CD}"/>
    <cellStyle name="Normal 4 3 2 3 2 2 2 2 2 2 2 2" xfId="388" xr:uid="{18C02E7F-9EE7-4403-BA24-49621B8D3304}"/>
    <cellStyle name="Normal 4 3 2 3 2 2 2 2 2 2 2 2 2" xfId="389" xr:uid="{A0BFFFFD-42CD-4724-B016-3AC7617192A3}"/>
    <cellStyle name="Normal 4 3 2 3 2 2 2 2 2 2 2 2 3" xfId="390" xr:uid="{3FF48B90-607B-43B6-A0C6-CADE8F88AD29}"/>
    <cellStyle name="Normal 4 3 2 3 2 2 2 2 2 2 2 2 3 2" xfId="391" xr:uid="{7FEC308B-A949-45A8-9FAE-02ACF62876C8}"/>
    <cellStyle name="Normal 4 3 2 3 2 2 2 2 2 2 2 2 3 2 2" xfId="392" xr:uid="{F3C93A33-CBFE-460C-B82E-305BD0C54DF1}"/>
    <cellStyle name="Normal 4 3 2 3 2 2 2 2 2 2 2 2 3 2 2 2" xfId="393" xr:uid="{11796E49-5517-41DF-B102-70A1D7461BD6}"/>
    <cellStyle name="Normal 4 3 2 3 2 2 2 2 2 2 2 2 3 2 3" xfId="394" xr:uid="{383B3411-2A55-4EED-A5F8-575312DC32E9}"/>
    <cellStyle name="Normal 4 3 2 3 2 2 2 2 2 2 2 2 3 2 3 2" xfId="395" xr:uid="{34137CD3-50F9-4E9A-A237-26DFA68FC192}"/>
    <cellStyle name="Normal 4 3 2 3 2 2 2 2 2 2 2 2 3 2 4" xfId="396" xr:uid="{B41631D9-C8A7-4D8B-ACC7-D73B3ECB5BE4}"/>
    <cellStyle name="Normal 4 3 2 3 2 2 2 2 2 2 2 2 3 2 4 2" xfId="397" xr:uid="{EB9D27B6-EE85-44F2-A60F-C78C77689E69}"/>
    <cellStyle name="Normal 4 3 2 3 2 2 2 2 2 2 2 2 3 2 5" xfId="398" xr:uid="{4F6912F4-45F3-4A9E-BDE8-8E2B75CC6719}"/>
    <cellStyle name="Normal 4 3 2 3 2 2 2 2 2 2 2 2 3 3" xfId="399" xr:uid="{A6C2A4C9-25A9-49DB-B5B8-02D95A434ED1}"/>
    <cellStyle name="Normal 4 3 2 3 2 2 2 2 2 2 2 3" xfId="400" xr:uid="{C998C18A-6B3A-4591-B2B0-E2DF1C365CAD}"/>
    <cellStyle name="Normal 4 3 2 3 2 2 2 2 2 2 3" xfId="401" xr:uid="{39F64751-4C2A-4008-8C74-02A50E352F3A}"/>
    <cellStyle name="Normal 4 3 2 3 2 2 2 2 2 3" xfId="402" xr:uid="{87F8028E-41FC-4053-9EDE-5E390E7C62E9}"/>
    <cellStyle name="Normal 4 3 2 3 2 2 2 2 3" xfId="403" xr:uid="{9507009F-9298-4788-BAC9-9AE016EBC830}"/>
    <cellStyle name="Normal 4 3 2 3 2 2 2 3" xfId="404" xr:uid="{E314673C-5D32-4ECB-9345-AEF2C2719997}"/>
    <cellStyle name="Normal 4 3 2 3 2 2 3" xfId="405" xr:uid="{ED876964-4908-4D77-AF0A-C352E1CCFDB4}"/>
    <cellStyle name="Normal 4 3 2 3 2 2 3 2" xfId="406" xr:uid="{152D8248-EDB6-4837-9C09-A0669703B146}"/>
    <cellStyle name="Normal 4 3 2 3 2 2 3 2 2" xfId="407" xr:uid="{55773AC8-20C0-47CE-B406-3051BB92CA86}"/>
    <cellStyle name="Normal 4 3 2 3 2 2 3 2 2 2" xfId="408" xr:uid="{5A2C6E40-999C-4E1A-8D4F-1401B09C1276}"/>
    <cellStyle name="Normal 4 3 2 3 2 2 3 2 3" xfId="409" xr:uid="{BEE1CB2F-8A13-45E1-8F40-ED03D7F456A1}"/>
    <cellStyle name="Normal 4 3 2 3 2 2 3 2 3 2" xfId="410" xr:uid="{6705228F-F4A6-4E3E-8953-2EC6FA4E070D}"/>
    <cellStyle name="Normal 4 3 2 3 2 2 3 2 4" xfId="411" xr:uid="{5DCF284D-1B21-42B8-A990-04328040AB07}"/>
    <cellStyle name="Normal 4 3 2 3 2 2 3 3" xfId="412" xr:uid="{EC9A2827-EE63-4252-AFA6-7848AFBA651B}"/>
    <cellStyle name="Normal 4 3 2 3 2 2 4" xfId="413" xr:uid="{B2D6EFEE-F076-4B78-8118-1486FA6927B3}"/>
    <cellStyle name="Normal 4 3 2 3 2 3" xfId="414" xr:uid="{856E551C-DC44-44CE-A3C6-DDB813F66DA3}"/>
    <cellStyle name="Normal 4 3 2 3 2 3 2" xfId="415" xr:uid="{13F88653-5F05-451E-8F6A-B2A7C89D521D}"/>
    <cellStyle name="Normal 4 3 2 3 2 3 2 2" xfId="416" xr:uid="{A7D96848-6139-4488-85B5-72E956D7793A}"/>
    <cellStyle name="Normal 4 3 2 3 2 3 2 2 2" xfId="417" xr:uid="{26CACAAA-A522-4BD8-A4E4-599233A947DC}"/>
    <cellStyle name="Normal 4 3 2 3 2 3 2 2 2 2" xfId="418" xr:uid="{3D39858D-F6FC-4D00-851D-AC8D91DA08D3}"/>
    <cellStyle name="Normal 4 3 2 3 2 3 2 2 2 2 2" xfId="419" xr:uid="{235BAEB9-8497-4EDD-964C-1FB45E6C53DE}"/>
    <cellStyle name="Normal 4 3 2 3 2 3 2 2 2 2 2 2" xfId="420" xr:uid="{528E578D-F004-4ECF-94A4-841D48DB99CE}"/>
    <cellStyle name="Normal 4 3 2 3 2 3 2 2 2 2 2 3" xfId="421" xr:uid="{F05E52C3-F061-4280-819B-08E1F6180222}"/>
    <cellStyle name="Normal 4 3 2 3 2 3 2 2 2 2 2 3 2" xfId="422" xr:uid="{5B9F12A2-AA2C-483C-A975-182EC5A3B000}"/>
    <cellStyle name="Normal 4 3 2 3 2 3 2 2 2 2 2 3 2 2" xfId="423" xr:uid="{5399217D-9EC7-4B1B-9F2A-0F7C56303312}"/>
    <cellStyle name="Normal 4 3 2 3 2 3 2 2 2 2 2 3 2 2 2" xfId="424" xr:uid="{9838E49A-51E1-4BE6-908E-53D0EF63714D}"/>
    <cellStyle name="Normal 4 3 2 3 2 3 2 2 2 2 2 3 2 3" xfId="425" xr:uid="{1B80B8A9-EEC0-43C4-9C75-0E7F3A15D460}"/>
    <cellStyle name="Normal 4 3 2 3 2 3 2 2 2 2 2 3 2 3 2" xfId="426" xr:uid="{CFE4B101-0110-47DD-8442-26E34616F4D4}"/>
    <cellStyle name="Normal 4 3 2 3 2 3 2 2 2 2 2 3 2 3 3" xfId="427" xr:uid="{4F2B0239-3A71-44A0-8034-291A5F420581}"/>
    <cellStyle name="Normal 4 3 2 3 2 3 2 2 2 2 2 3 2 3 3 2" xfId="428" xr:uid="{56CFD099-5085-48D4-99ED-04B9EE449AB5}"/>
    <cellStyle name="Normal 4 3 2 3 2 3 2 2 2 2 2 3 2 3 3 2 2" xfId="429" xr:uid="{BAFDFE7D-3221-4BAE-9FFE-70128F56E52F}"/>
    <cellStyle name="Normal 4 3 2 3 2 3 2 2 2 2 2 3 2 3 3 3" xfId="430" xr:uid="{D7852851-9D6A-463E-970B-D0D0B788C56A}"/>
    <cellStyle name="Normal 4 3 2 3 2 3 2 2 2 2 2 3 2 3 3 3 2" xfId="431" xr:uid="{6E7423BC-5622-496B-B2CE-B0FE6FB9336F}"/>
    <cellStyle name="Normal 4 3 2 3 2 3 2 2 2 2 2 3 2 3 3 4" xfId="432" xr:uid="{E3FA8715-D00D-4A14-9AC5-783D7F0FFEE0}"/>
    <cellStyle name="Normal 4 3 2 3 2 3 2 2 2 2 2 3 2 3 3 4 2" xfId="433" xr:uid="{9332E11C-FDC3-4221-9A68-00AC838FC981}"/>
    <cellStyle name="Normal 4 3 2 3 2 3 2 2 2 2 2 3 2 3 3 5" xfId="434" xr:uid="{F58D8C19-AFBB-4893-A264-8114AC4686A9}"/>
    <cellStyle name="Normal 4 3 2 3 2 3 2 2 2 2 2 3 2 4" xfId="435" xr:uid="{141BD066-2CF9-47B8-892F-3FD503F8870D}"/>
    <cellStyle name="Normal 4 3 2 3 2 3 2 2 2 2 2 3 2 4 2" xfId="436" xr:uid="{4C555847-1B96-4F37-B09F-85307B056270}"/>
    <cellStyle name="Normal 4 3 2 3 2 3 2 2 2 2 2 3 2 5" xfId="437" xr:uid="{25E61465-668C-47CA-8AE1-7DC635E70715}"/>
    <cellStyle name="Normal 4 3 2 3 2 3 2 2 2 2 2 3 2 5 2" xfId="438" xr:uid="{2A7E96F2-D570-489C-949F-042DA0C6AE24}"/>
    <cellStyle name="Normal 4 3 2 3 2 3 2 2 2 2 2 3 2 6" xfId="439" xr:uid="{28E3FED8-8C85-4CCA-ADB2-436A64EBA30C}"/>
    <cellStyle name="Normal 4 3 2 3 2 3 2 2 2 2 2 3 3" xfId="440" xr:uid="{90819CCF-03EA-4FB4-B411-9AA98461F658}"/>
    <cellStyle name="Normal 4 3 2 3 2 3 2 2 2 2 3" xfId="441" xr:uid="{6109AA7C-2C41-4D34-A333-DBE577697825}"/>
    <cellStyle name="Normal 4 3 2 3 2 3 2 2 2 2 3 2" xfId="442" xr:uid="{7D4714FD-77BA-42FF-AD45-B13CDB1100D5}"/>
    <cellStyle name="Normal 4 3 2 3 2 3 2 2 2 2 3 2 2" xfId="443" xr:uid="{651603C6-D41B-4016-B4DB-072F6F1E9D56}"/>
    <cellStyle name="Normal 4 3 2 3 2 3 2 2 2 2 3 3" xfId="444" xr:uid="{24C1792D-F839-4B03-B5C8-804350485DE5}"/>
    <cellStyle name="Normal 4 3 2 3 2 3 2 2 2 2 3 3 2" xfId="445" xr:uid="{122A7A0E-84F5-4DC8-AF37-67809EA0ADC3}"/>
    <cellStyle name="Normal 4 3 2 3 2 3 2 2 2 2 3 4" xfId="446" xr:uid="{078F90EE-A520-4404-AF48-3CE5F63F5D22}"/>
    <cellStyle name="Normal 4 3 2 3 2 3 2 2 2 2 3 4 2" xfId="447" xr:uid="{7C001AD2-847D-48CA-94F4-0E8D7C5EE9AE}"/>
    <cellStyle name="Normal 4 3 2 3 2 3 2 2 2 2 3 5" xfId="448" xr:uid="{0DA7A27F-5037-40F8-A2B6-00990B6A92DA}"/>
    <cellStyle name="Normal 4 3 2 3 2 3 2 2 2 2 4" xfId="449" xr:uid="{230DA343-5C87-40E3-B4F5-3C96B58A3E15}"/>
    <cellStyle name="Normal 4 3 2 3 2 3 2 2 2 2 4 2" xfId="450" xr:uid="{51B4D5BA-0953-4572-9F27-6DF4643836B6}"/>
    <cellStyle name="Normal 4 3 2 3 2 3 2 2 2 2 4 2 2" xfId="451" xr:uid="{C462E7F4-1119-45EB-BA65-12DB3E33AB3A}"/>
    <cellStyle name="Normal 4 3 2 3 2 3 2 2 2 2 4 2 2 2" xfId="452" xr:uid="{9A3B6A2A-BEDF-4561-B1BE-72CFA7757E36}"/>
    <cellStyle name="Normal 4 3 2 3 2 3 2 2 2 2 4 2 3" xfId="453" xr:uid="{3D7A21FC-D370-4144-88F8-D192567E8AF7}"/>
    <cellStyle name="Normal 4 3 2 3 2 3 2 2 2 2 4 2 3 2" xfId="454" xr:uid="{05F52A4E-A92D-45D3-86D4-AFEEAA41866A}"/>
    <cellStyle name="Normal 4 3 2 3 2 3 2 2 2 2 4 2 4" xfId="455" xr:uid="{B027EAE0-0B87-400C-9A62-1DD70E6E0EA8}"/>
    <cellStyle name="Normal 4 3 2 3 2 3 2 2 2 2 4 2 4 2" xfId="456" xr:uid="{9496E5CF-1E18-4E31-AF02-A7E81BEFF8EC}"/>
    <cellStyle name="Normal 4 3 2 3 2 3 2 2 2 2 4 2 5" xfId="457" xr:uid="{951AF83A-732C-40AB-98D1-24E67F189E46}"/>
    <cellStyle name="Normal 4 3 2 3 2 3 2 2 2 2 4 3" xfId="458" xr:uid="{3397E2BF-4D18-475F-AAC2-95DD276D564D}"/>
    <cellStyle name="Normal 4 3 2 3 2 3 2 2 2 2 5" xfId="459" xr:uid="{9AFE0C84-0630-4E38-A54A-554F0EE63A03}"/>
    <cellStyle name="Normal 4 3 2 3 2 3 2 2 2 3" xfId="460" xr:uid="{3F5ACB58-A91D-4E9E-8F01-597B564F7B8C}"/>
    <cellStyle name="Normal 4 3 2 3 2 3 2 2 3" xfId="461" xr:uid="{5B1337C2-0F19-4E8A-B8AA-60EC379B5DAC}"/>
    <cellStyle name="Normal 4 3 2 3 2 3 2 3" xfId="462" xr:uid="{04F32306-F54A-4558-847B-6B1DE33BBC24}"/>
    <cellStyle name="Normal 4 3 2 3 2 3 3" xfId="463" xr:uid="{DB8A80A6-00B0-4607-A7F6-EBBD8114F989}"/>
    <cellStyle name="Normal 4 3 2 3 2 4" xfId="464" xr:uid="{5774A47E-C1C4-492E-8445-14A2B1B8AF01}"/>
    <cellStyle name="Normal 4 3 2 3 3" xfId="465" xr:uid="{ABC5082B-2338-462A-8B4F-151A2D5743B8}"/>
    <cellStyle name="Normal 4 3 2 3 3 2" xfId="466" xr:uid="{7512CB8B-3139-432E-83DC-BF92A576D53C}"/>
    <cellStyle name="Normal 4 3 2 3 3 2 2" xfId="467" xr:uid="{0DE2027E-9CDF-48B7-8921-A608A2AB54EB}"/>
    <cellStyle name="Normal 4 3 2 3 3 2 2 2" xfId="468" xr:uid="{CF40C305-B169-4BCC-B70D-65E6FC7BE15E}"/>
    <cellStyle name="Normal 4 3 2 3 3 2 3" xfId="469" xr:uid="{0FCB117A-D077-44F0-945F-02057F41E67E}"/>
    <cellStyle name="Normal 4 3 2 3 3 3" xfId="470" xr:uid="{15B43986-74A6-4968-BED9-E715F5B58DBC}"/>
    <cellStyle name="Normal 4 3 2 3 4" xfId="471" xr:uid="{4BCD995F-C41B-4F8C-A6DD-7C289F8094C6}"/>
    <cellStyle name="Normal 4 3 2 4" xfId="472" xr:uid="{3689E750-58C0-4736-8BAF-FDF70F8689A2}"/>
    <cellStyle name="Normal 4 3 3" xfId="473" xr:uid="{26CB94D5-61CE-462A-B551-75E062EA0037}"/>
    <cellStyle name="Normal 4 3 3 2" xfId="474" xr:uid="{2CD899F7-2301-4F7C-AC52-A04F28EEB464}"/>
    <cellStyle name="Normal 4 3 4" xfId="475" xr:uid="{94D3A774-F29A-4CDD-A3B3-CD17774FB08E}"/>
    <cellStyle name="Normal 4 4" xfId="476" xr:uid="{AEE7B188-143E-4A4F-85CE-AC046FEED823}"/>
    <cellStyle name="Normal 4 4 2" xfId="477" xr:uid="{8735733E-C029-4AC3-B370-673C3FA6BB0A}"/>
    <cellStyle name="Normal 4 4 2 2" xfId="478" xr:uid="{E7B00003-AC75-4D36-B5A6-A80224DAF8E7}"/>
    <cellStyle name="Normal 4 4 2 2 2" xfId="479" xr:uid="{8D3F9AB7-DCC0-4469-9588-15FC2E932595}"/>
    <cellStyle name="Normal 4 4 2 2 2 2" xfId="480" xr:uid="{AD20FB40-EE67-42D3-80F5-D3F30AA3A121}"/>
    <cellStyle name="Normal 4 4 2 2 3" xfId="481" xr:uid="{8F8C1734-0500-4E5D-81CA-EAFE85FC5449}"/>
    <cellStyle name="Normal 4 4 2 2 3 2" xfId="482" xr:uid="{E3064028-F448-4C61-AD74-F361A0B88DB6}"/>
    <cellStyle name="Normal 4 4 2 2 3 2 2" xfId="483" xr:uid="{CFF445C0-095F-413F-8C9D-6070A4B35243}"/>
    <cellStyle name="Normal 4 4 2 2 3 2 2 2" xfId="484" xr:uid="{65A4243E-4B00-4FDF-A80B-D509E3660E2E}"/>
    <cellStyle name="Normal 4 4 2 2 3 2 2 2 2" xfId="485" xr:uid="{4243B8B4-91D2-426C-BD1E-7C72D16536A6}"/>
    <cellStyle name="Normal 4 4 2 2 3 2 2 2 3" xfId="486" xr:uid="{832A6BE7-BE1E-4FAE-8CDD-854ACC3668E4}"/>
    <cellStyle name="Normal 4 4 2 2 3 2 2 2 3 2" xfId="487" xr:uid="{F634DAF5-2103-4C62-94D6-900D8EA79131}"/>
    <cellStyle name="Normal 4 4 2 2 3 2 2 3" xfId="488" xr:uid="{478EA7BC-E0C1-46BC-8CC3-26BD67469CA7}"/>
    <cellStyle name="Normal 4 4 2 2 3 2 3" xfId="489" xr:uid="{7409684B-4EC8-4381-AD43-7958CBA36B95}"/>
    <cellStyle name="Normal 4 4 2 2 3 3" xfId="490" xr:uid="{9D09DB4B-AE2D-4288-B673-8F51160D174E}"/>
    <cellStyle name="Normal 4 4 2 2 4" xfId="491" xr:uid="{230C135E-672F-4E67-8BE9-18B9A92B2A9C}"/>
    <cellStyle name="Normal 4 4 2 3" xfId="492" xr:uid="{69ED4AC8-58F1-4B3F-AFCD-151B8F7C3B88}"/>
    <cellStyle name="Normal 4 4 2 3 2" xfId="493" xr:uid="{7DEB14B2-B624-4B8F-B4CF-46C1F692DFFB}"/>
    <cellStyle name="Normal 4 4 2 3 2 2" xfId="494" xr:uid="{A0F32E3B-CB99-4CA7-B27C-97AE8C3F6C29}"/>
    <cellStyle name="Normal 4 4 2 3 2 2 2" xfId="495" xr:uid="{C937C2B7-F2AE-427C-8FE7-0E61811F5162}"/>
    <cellStyle name="Normal 4 4 2 3 2 2 2 2" xfId="496" xr:uid="{FF3D4758-F8C0-4B6B-994D-AB06A94A259E}"/>
    <cellStyle name="Normal 4 4 2 3 2 2 2 2 2" xfId="497" xr:uid="{2D850D3F-0586-4212-85F7-201F01917440}"/>
    <cellStyle name="Normal 4 4 2 3 2 2 2 2 2 2" xfId="498" xr:uid="{2164492F-8758-46CD-A514-EF0D21C17FB2}"/>
    <cellStyle name="Normal 4 4 2 3 2 2 2 2 2 2 2" xfId="499" xr:uid="{98D0FDA2-25BA-402C-903B-10C940A2286E}"/>
    <cellStyle name="Normal 4 4 2 3 2 2 2 2 2 3" xfId="500" xr:uid="{54620D24-EB56-42AA-803C-BD62D4AFCEC4}"/>
    <cellStyle name="Normal 4 4 2 3 2 2 2 2 2 3 2" xfId="501" xr:uid="{824D023D-5FAA-415B-AF85-223F50D5978C}"/>
    <cellStyle name="Normal 4 4 2 3 2 2 2 2 2 4" xfId="502" xr:uid="{4B9DBC8C-8FAA-408A-AD10-7F6D4B8F6F7B}"/>
    <cellStyle name="Normal 4 4 2 3 2 2 2 2 3" xfId="503" xr:uid="{88F4B2B3-2B0E-4C95-BA41-93E8BD3A3EE8}"/>
    <cellStyle name="Normal 4 4 2 3 2 2 2 3" xfId="504" xr:uid="{0AF517B7-BCE1-4809-90F0-774A0C03EAF4}"/>
    <cellStyle name="Normal 4 4 2 3 2 2 2 3 2" xfId="505" xr:uid="{02EF458A-2BBC-4F78-B24E-2C9185A3C0F6}"/>
    <cellStyle name="Normal 4 4 2 3 2 2 2 4" xfId="506" xr:uid="{074117AE-3BB0-4254-8C56-DFC1B1098E37}"/>
    <cellStyle name="Normal 4 4 2 3 2 2 3" xfId="507" xr:uid="{26EFA73A-F5A5-4483-8D9C-A0033B48555B}"/>
    <cellStyle name="Normal 4 4 2 3 2 3" xfId="508" xr:uid="{1E787BCB-7224-4A5B-8A07-943886C6DB9B}"/>
    <cellStyle name="Normal 4 4 2 3 3" xfId="509" xr:uid="{270D6866-81DD-4D13-92B5-14FF3F4ADC05}"/>
    <cellStyle name="Normal 4 4 2 4" xfId="510" xr:uid="{13FC276A-1ECB-4A1F-8370-CB516352D4DE}"/>
    <cellStyle name="Normal 4 4 3" xfId="511" xr:uid="{93745C3D-831D-4972-8C25-C30A3F5DC1B7}"/>
    <cellStyle name="Normal 4 4 3 2" xfId="512" xr:uid="{555F65A6-77FB-4E2F-8FF2-4F7D4713415D}"/>
    <cellStyle name="Normal 4 4 3 2 2" xfId="513" xr:uid="{50D28438-CB8A-4FA6-B015-E367E7F2A8F1}"/>
    <cellStyle name="Normal 4 4 3 2 2 2" xfId="514" xr:uid="{DEF8C6E1-2287-466F-803D-29394628AA6D}"/>
    <cellStyle name="Normal 4 4 3 2 2 2 2" xfId="515" xr:uid="{788587AB-991A-4904-8143-26BF7AD4FF3B}"/>
    <cellStyle name="Normal 4 4 3 2 2 2 2 2" xfId="516" xr:uid="{49D4D648-8AE1-4225-B5D9-B13C5D72C13A}"/>
    <cellStyle name="Normal 4 4 3 2 2 2 2 2 2" xfId="517" xr:uid="{9C0FA61D-CEEA-41AD-B3DA-D451740B4A5D}"/>
    <cellStyle name="Normal 4 4 3 2 2 2 2 2 2 2" xfId="518" xr:uid="{825F43D0-4A3A-4D65-9EC0-7E5494E560BF}"/>
    <cellStyle name="Normal 4 4 3 2 2 2 2 2 3" xfId="519" xr:uid="{6343DDB7-D0DF-4512-A163-14A0F2E48033}"/>
    <cellStyle name="Normal 4 4 3 2 2 2 2 3" xfId="520" xr:uid="{F0442A2E-72BF-4DEC-A378-57D2149A5C48}"/>
    <cellStyle name="Normal 4 4 3 2 2 2 3" xfId="521" xr:uid="{0A894344-0275-47E3-8A70-5838978AF220}"/>
    <cellStyle name="Normal 4 4 3 2 2 3" xfId="522" xr:uid="{8F91DAD1-A30C-4798-A98C-DB5A35921560}"/>
    <cellStyle name="Normal 4 4 3 2 3" xfId="523" xr:uid="{7420B7A7-78E3-4F13-9C63-F5E703BB8ED3}"/>
    <cellStyle name="Normal 4 4 3 3" xfId="524" xr:uid="{F33BBA37-3822-4D1F-B7C6-CAFAA82499D9}"/>
    <cellStyle name="Normal 4 4 3 3 2" xfId="525" xr:uid="{9BDA909D-0B3B-4CB6-9319-4EA9B072EBE5}"/>
    <cellStyle name="Normal 4 4 3 4" xfId="526" xr:uid="{0BD356C5-7594-435F-A8CA-AFEE6229F262}"/>
    <cellStyle name="Normal 4 4 3 4 2" xfId="527" xr:uid="{74E79D7D-1E5F-41C4-B886-42DDE1916AF6}"/>
    <cellStyle name="Normal 4 4 3 4 2 2" xfId="528" xr:uid="{2CB52C22-5FA0-4F86-8462-300D7458C45A}"/>
    <cellStyle name="Normal 4 4 3 4 2 2 2" xfId="529" xr:uid="{80466FE8-6D61-4D23-A5C3-CF29F1E52232}"/>
    <cellStyle name="Normal 4 4 3 4 2 2 2 2" xfId="530" xr:uid="{21CD9F2A-DCCA-4AA1-B4D6-0B7CE0304BEC}"/>
    <cellStyle name="Normal 4 4 3 4 2 2 2 2 2" xfId="531" xr:uid="{47740FA7-0C8F-4583-A881-11335EF05779}"/>
    <cellStyle name="Normal 4 4 3 4 2 2 2 2 3" xfId="532" xr:uid="{E289989D-89CD-4E06-AEC8-FB60E97E4E96}"/>
    <cellStyle name="Normal 4 4 3 4 2 2 2 2 3 2" xfId="533" xr:uid="{5DB6EFA4-0D22-4492-942A-64959DEB74EC}"/>
    <cellStyle name="Normal 4 4 3 4 2 2 2 3" xfId="534" xr:uid="{F90DC45B-6C23-42C0-A167-867985BE3664}"/>
    <cellStyle name="Normal 4 4 3 4 2 2 3" xfId="535" xr:uid="{0FC5625F-BF7C-42A7-9EB7-F05A7A560402}"/>
    <cellStyle name="Normal 4 4 3 4 2 2 3 2" xfId="536" xr:uid="{F16331D1-1B00-45FE-993F-FD1078D7D775}"/>
    <cellStyle name="Normal 4 4 3 4 2 2 3 2 2" xfId="537" xr:uid="{576E54E2-AFDB-464A-9E86-A38356F50A3D}"/>
    <cellStyle name="Normal 4 4 3 4 2 2 3 2 3" xfId="538" xr:uid="{CEBDF773-ADA5-4F3A-9872-A73503EADD6F}"/>
    <cellStyle name="Normal 4 4 3 4 2 2 3 3" xfId="539" xr:uid="{9F896D2B-A801-46EC-A04F-98990E4696D8}"/>
    <cellStyle name="Normal 4 4 3 4 2 2 3 4" xfId="540" xr:uid="{2D510233-8197-4692-9482-ED7745C618B2}"/>
    <cellStyle name="Normal 4 4 3 4 2 2 4" xfId="541" xr:uid="{192EA1D1-42B6-4988-9F76-852C418E7F72}"/>
    <cellStyle name="Normal 4 4 3 4 2 3" xfId="542" xr:uid="{4B2E885A-3D29-44C9-A2C8-1C006B89B174}"/>
    <cellStyle name="Normal 4 4 3 4 3" xfId="543" xr:uid="{6840D904-3559-4CA9-B125-E5BE1E57CF79}"/>
    <cellStyle name="Normal 4 4 3 5" xfId="544" xr:uid="{F15BEB6F-A33F-4870-8F4B-B71CEB8E6081}"/>
    <cellStyle name="Normal 4 4 4" xfId="545" xr:uid="{9B0DD79F-40A1-4A9C-B1BB-6E417AB513E4}"/>
    <cellStyle name="Normal 4 5" xfId="546" xr:uid="{1A706A28-15AE-446F-A6BD-B5BFBEC641EF}"/>
    <cellStyle name="Normal 4 5 2" xfId="547" xr:uid="{D98D10BB-BCCE-435D-B988-3ABE3E2CD9C5}"/>
    <cellStyle name="Normal 4 5 3" xfId="548" xr:uid="{D70FA42A-B525-4230-90DA-CE602C982BF9}"/>
    <cellStyle name="Normal 4 6" xfId="549" xr:uid="{E6F97135-CCF8-4B5E-8D86-AAD58A60CC49}"/>
    <cellStyle name="Normal 5" xfId="550" xr:uid="{943F60AA-1277-49A9-919C-95747F3300A5}"/>
    <cellStyle name="Normal 5 2" xfId="551" xr:uid="{B6941F56-E714-47BC-9BAB-42F96D28ABAF}"/>
    <cellStyle name="Normal 5 2 2" xfId="552" xr:uid="{A72BF55F-4CC8-4F05-987E-1952AA7EDDCC}"/>
    <cellStyle name="Normal 5 3" xfId="553" xr:uid="{6F4AF58F-2238-439A-BE29-875ABD48921C}"/>
    <cellStyle name="Normal 5 3 2" xfId="554" xr:uid="{06D898A3-CFA3-48A9-B97B-815C9BA871BD}"/>
    <cellStyle name="Normal 6" xfId="555" xr:uid="{5790EB63-6B27-4B5A-ABAF-F020B279F501}"/>
    <cellStyle name="Normal 6 2" xfId="556" xr:uid="{9188E185-7E63-4C24-B770-371DC99069D2}"/>
    <cellStyle name="Normal 6 2 2" xfId="557" xr:uid="{78BED814-E933-4EC7-86B8-86960FC8544D}"/>
    <cellStyle name="Normal 6 2 3" xfId="558" xr:uid="{D200DD33-C7D4-4FA0-AB09-7DF24267485D}"/>
    <cellStyle name="Normal 6 3" xfId="559" xr:uid="{3019AB30-4CDB-4E65-82E7-652B8D1C196A}"/>
    <cellStyle name="Normal 6 3 2" xfId="560" xr:uid="{F0C88F44-9D58-4643-99A3-D87EC20A2B59}"/>
    <cellStyle name="Normal 6 3 3" xfId="561" xr:uid="{45C46413-D2DA-4B7D-AB9A-F3380F3294A4}"/>
    <cellStyle name="Normal 6 4" xfId="562" xr:uid="{A7789ACF-A0ED-439C-B183-D6FDD9EE6D7F}"/>
    <cellStyle name="Normal 7" xfId="563" xr:uid="{BCF74C4F-EF90-458B-9F1A-B11C70540A1F}"/>
    <cellStyle name="Normal 7 2" xfId="564" xr:uid="{E31B795D-5B37-42BE-A007-A3C5B5FBB831}"/>
    <cellStyle name="Normal 7 2 2" xfId="565" xr:uid="{E806F8F3-3A10-4AB8-AB68-75A89472F022}"/>
    <cellStyle name="Normal 7 2 2 2" xfId="566" xr:uid="{47B9CC85-CF08-4399-BA64-1DBF78E5C63F}"/>
    <cellStyle name="Normal 7 2 2 2 2" xfId="567" xr:uid="{A37FBBB6-6550-4AE2-A628-16BEC630C357}"/>
    <cellStyle name="Normal 7 2 2 3" xfId="568" xr:uid="{B307B62D-C1A9-48BC-B7A7-C9D9A999D1C9}"/>
    <cellStyle name="Normal 7 2 2 3 2" xfId="569" xr:uid="{7856D92D-BD5C-4EE6-A93F-4CD55AB6BE5E}"/>
    <cellStyle name="Normal 7 2 2 3 2 2" xfId="570" xr:uid="{55D7F4CD-479B-43F6-A84E-6DAFDFDAAC3F}"/>
    <cellStyle name="Normal 7 2 2 3 2 2 3" xfId="571" xr:uid="{4104BD78-4E99-4005-9EE6-1C81BA5BEA3E}"/>
    <cellStyle name="Normal 7 2 2 3 2 2 3 2" xfId="572" xr:uid="{5B7D52E8-28B8-47A7-A667-35017D39A0E2}"/>
    <cellStyle name="Normal 7 2 2 3 2 2 3 2 2" xfId="573" xr:uid="{BE5BB5CA-B58D-4540-B5C2-62D0DD46100A}"/>
    <cellStyle name="Normal 7 2 2 3 2 4" xfId="574" xr:uid="{01CFC432-3546-40C1-92BF-E9BFBD41184A}"/>
    <cellStyle name="Normal 7 2 2 3 2 4 2" xfId="575" xr:uid="{9D4DDE69-FB8F-403C-A29F-6EED371D06B2}"/>
    <cellStyle name="Normal 7 2 2 3 2 4 2 2" xfId="576" xr:uid="{DE675DCB-6E64-4526-8D24-897EFF2BAD74}"/>
    <cellStyle name="Normal 7 2 2 3 2 4 2 2 2" xfId="577" xr:uid="{91EB1E28-E1A9-44DF-90A7-4B3CFCEEDC46}"/>
    <cellStyle name="Normal 7 2 2 3 2 4 2 2 2 2" xfId="578" xr:uid="{DD39A7D7-84A5-4142-89A2-0402FE27D630}"/>
    <cellStyle name="Normal 7 2 2 3 2 4 2 2 2 2 2" xfId="579" xr:uid="{7442642B-D589-4A20-9C61-D787D6D215AA}"/>
    <cellStyle name="Normal 7 2 2 3 3" xfId="580" xr:uid="{F777D93D-B508-4240-8E4B-279DE31178CC}"/>
    <cellStyle name="Normal 7 2 2 4" xfId="581" xr:uid="{29540E75-005A-4C94-9237-FF7A1BCF3B08}"/>
    <cellStyle name="Normal 7 2 3" xfId="582" xr:uid="{E8D084FC-30F2-4D68-8E91-99C06CB8F51F}"/>
    <cellStyle name="Normal 7 2 3 2" xfId="583" xr:uid="{44DFB3CF-3F60-4F25-9472-653C1D68F912}"/>
    <cellStyle name="Normal 7 2 3 2 2" xfId="584" xr:uid="{AB84BB3E-E310-4A2C-80C5-70EEDD29D242}"/>
    <cellStyle name="Normal 7 2 3 3" xfId="585" xr:uid="{16156154-0C76-45F5-AD22-01749C6C06BD}"/>
    <cellStyle name="Normal 7 2 3 3 2" xfId="586" xr:uid="{8E928244-AC73-4164-A777-ED5AC765D16B}"/>
    <cellStyle name="Normal 7 2 3 4" xfId="587" xr:uid="{A9EE931D-BC20-4733-8F61-B5E53A964753}"/>
    <cellStyle name="Normal 7 2 3 4 2" xfId="588" xr:uid="{827552E0-B775-4E39-B4A0-45F59E09A5D0}"/>
    <cellStyle name="Normal 7 2 3 4 2 2" xfId="589" xr:uid="{26083FDB-6CBF-4466-A813-C5D6155D1FD3}"/>
    <cellStyle name="Normal 7 2 3 4 2 3" xfId="590" xr:uid="{05B93621-39EC-41E5-99E2-E8E9F9BDF849}"/>
    <cellStyle name="Normal 7 2 3 4 2 3 2" xfId="591" xr:uid="{DFC57E78-81A3-4E50-B140-C417B06ECD99}"/>
    <cellStyle name="Normal 7 2 3 4 2 3 2 2" xfId="592" xr:uid="{A59A0EE5-D26E-4B55-88F3-FF600CBA5596}"/>
    <cellStyle name="Normal 7 2 3 4 2 3 2 2 2" xfId="593" xr:uid="{44085E2E-3CBB-4758-B1A4-9795FBDB9A8C}"/>
    <cellStyle name="Normal 7 2 3 4 2 3 2 2 2 2" xfId="594" xr:uid="{95EFA3D4-E5A7-4432-A5BC-37E3BDEE8ABA}"/>
    <cellStyle name="Normal 7 2 3 4 2 3 2 2 3" xfId="595" xr:uid="{A4B84131-B0ED-4804-A52D-DBA2171979DA}"/>
    <cellStyle name="Normal 7 2 3 4 2 3 2 2 3 2" xfId="596" xr:uid="{E0D42C3B-F212-4734-BF7B-3D4A521C5E47}"/>
    <cellStyle name="Normal 7 2 3 4 3" xfId="597" xr:uid="{7A881619-A8A8-483C-995A-B20BDF03B7C6}"/>
    <cellStyle name="Normal 7 2 3 5" xfId="598" xr:uid="{AC2CA4B6-05EF-4B83-8619-578C0A69E931}"/>
    <cellStyle name="Normal 7 2 4" xfId="599" xr:uid="{80650E44-8175-4BEE-BD0E-F2905A15FFE5}"/>
    <cellStyle name="Normal 7 2 5" xfId="600" xr:uid="{2A0DF7F4-93B1-479A-92A0-3F4DC4C7BD30}"/>
    <cellStyle name="Normal 7 3" xfId="601" xr:uid="{9C698532-54B9-4BFA-A08E-2D3C5F11E761}"/>
    <cellStyle name="Normal 7 3 2" xfId="602" xr:uid="{9AA7834C-0722-4BBC-93FB-0094BC813D1C}"/>
    <cellStyle name="Normal 7 4" xfId="603" xr:uid="{1E3F2A2C-76C6-47C8-950E-EC0B00A37D06}"/>
    <cellStyle name="Normal 7 4 2" xfId="604" xr:uid="{98D747B3-04B4-42E2-A339-2E4CF8EAB614}"/>
    <cellStyle name="Normal 7 4 2 2" xfId="605" xr:uid="{744ACCFF-A3D1-4C8E-877E-F66944B8F5E8}"/>
    <cellStyle name="Normal 7 4 2 2 2" xfId="606" xr:uid="{6A7E0F49-4A9A-49CA-BFDD-B9976637849C}"/>
    <cellStyle name="Normal 7 4 2 3" xfId="607" xr:uid="{B11D8A07-FDD0-415E-BD40-AF973D25EC2F}"/>
    <cellStyle name="Normal 7 4 2 3 2" xfId="608" xr:uid="{47474915-9D5B-4B46-8B5A-B4D05D2BF3DC}"/>
    <cellStyle name="Normal 7 4 2 3 2 2" xfId="609" xr:uid="{DEF39B4B-8432-4D43-A8DA-C505073363FE}"/>
    <cellStyle name="Normal 7 4 2 3 2 2 3" xfId="610" xr:uid="{ED5DBEAC-4C2E-47BE-9EE4-ED663AA24A92}"/>
    <cellStyle name="Normal 7 4 2 3 2 2 3 2" xfId="611" xr:uid="{E6352163-8912-4428-8F02-87E6FF3C55EC}"/>
    <cellStyle name="Normal 7 4 2 3 2 2 3 2 2" xfId="612" xr:uid="{BF23F362-DC80-4F0B-B642-DCA2BF683171}"/>
    <cellStyle name="Normal 7 4 2 3 3" xfId="613" xr:uid="{20569C38-735F-4DF0-A0C8-173D82BC152C}"/>
    <cellStyle name="Normal 7 4 2 4" xfId="614" xr:uid="{561B2367-05D3-4CF2-A749-047798642765}"/>
    <cellStyle name="Normal 7 4 2 4 2" xfId="615" xr:uid="{C952FE33-1D94-48F8-B6D1-4AF3E0C675CE}"/>
    <cellStyle name="Normal 7 4 2 5" xfId="616" xr:uid="{6603D362-0B69-4157-B092-2F35B6217430}"/>
    <cellStyle name="Normal 7 4 2 5 2" xfId="617" xr:uid="{B122F098-D59E-465C-B188-F3C12620951E}"/>
    <cellStyle name="Normal 7 4 2 5 2 2" xfId="618" xr:uid="{C08031BC-56D7-44C6-BE82-63CA6A7C45D5}"/>
    <cellStyle name="Normal 7 4 2 5 2 3" xfId="619" xr:uid="{3347E2D9-1312-4602-AD5C-CDFE4B118110}"/>
    <cellStyle name="Normal 7 4 2 5 2 3 2" xfId="620" xr:uid="{5934CD67-97EC-4660-B35F-6DAE3D9E27F6}"/>
    <cellStyle name="Normal 7 4 2 5 2 3 2 2" xfId="621" xr:uid="{897B59F8-DD4A-4B84-9ADF-7498BA544F67}"/>
    <cellStyle name="Normal 7 4 2 5 2 3 2 2 2" xfId="622" xr:uid="{F9571F3A-5274-45C1-A670-1C8663E26E3D}"/>
    <cellStyle name="Normal 7 4 2 5 2 3 2 3" xfId="623" xr:uid="{6E2BA2D4-692A-416B-ADB4-2EF58487F5CB}"/>
    <cellStyle name="Normal 7 4 2 5 2 3 2 3 2" xfId="624" xr:uid="{00370ABF-56BA-443D-ADA5-C86E83C48C45}"/>
    <cellStyle name="Normal 7 4 2 5 2 3 2 3 2 2" xfId="625" xr:uid="{CA4ADEDB-1125-43EF-BF2A-7D22C8E0ADB7}"/>
    <cellStyle name="Normal 7 4 2 5 2 3 2 3 2 2 2" xfId="626" xr:uid="{CC36B63A-14A0-4EB3-A155-629A953A9F13}"/>
    <cellStyle name="Normal 7 4 2 5 3" xfId="627" xr:uid="{31A9E93F-BC5A-437A-876E-06CEF34070CF}"/>
    <cellStyle name="Normal 7 4 2 6" xfId="628" xr:uid="{DFC7B651-8A5C-4AD5-90D5-F7404C729625}"/>
    <cellStyle name="Normal 7 4 3" xfId="629" xr:uid="{2FAABDA4-C479-4892-BEB6-E71005F5E39A}"/>
    <cellStyle name="Normal 7 4 3 2" xfId="630" xr:uid="{7E755B69-2461-4022-9A7B-EA049A5E1CEA}"/>
    <cellStyle name="Normal 7 4 3 2 2" xfId="631" xr:uid="{9C0DE11F-B04B-4D14-AD0D-FBCF344D41CC}"/>
    <cellStyle name="Normal 7 4 3 3" xfId="632" xr:uid="{AD9C4AF7-4330-43A8-AA7D-E420AA9148A2}"/>
    <cellStyle name="Normal 7 4 3 3 2" xfId="633" xr:uid="{232087F7-D1B5-4619-8275-FC25784D659B}"/>
    <cellStyle name="Normal 7 4 3 3 2 2" xfId="634" xr:uid="{CA16B6A1-E442-4C81-AA39-0406DDF09B5E}"/>
    <cellStyle name="Normal 7 4 3 3 2 2 2" xfId="635" xr:uid="{A61F089D-3D69-46D7-BC6D-AC2D749F3435}"/>
    <cellStyle name="Normal 7 4 3 3 2 2 2 2" xfId="636" xr:uid="{8ADE1FA8-7507-4707-BAA7-9C2E21641258}"/>
    <cellStyle name="Normal 7 4 3 3 2 2 3" xfId="637" xr:uid="{FDB2C4C6-4FA9-4170-B10E-274E5CF6361A}"/>
    <cellStyle name="Normal 7 4 3 3 2 3" xfId="638" xr:uid="{0BDA295E-C465-4B84-A95E-CD7B6BF9968E}"/>
    <cellStyle name="Normal 7 4 3 3 3" xfId="639" xr:uid="{2D322643-F6EC-4289-A6E6-B9CBF673D1AB}"/>
    <cellStyle name="Normal 7 4 3 4" xfId="640" xr:uid="{A902C921-E8CB-417B-98B4-768ABAACEB36}"/>
    <cellStyle name="Normal 7 4 4" xfId="641" xr:uid="{C7B7B57C-3A50-4F8F-A38E-6A6F16E29C90}"/>
    <cellStyle name="Normal 7 5" xfId="642" xr:uid="{22EB03E0-70EE-477A-ABC8-1B27F0D66B65}"/>
    <cellStyle name="Normal 7 5 2" xfId="643" xr:uid="{989C8C70-F322-401B-9720-2FF7688DE45E}"/>
    <cellStyle name="Normal 7 5 3" xfId="644" xr:uid="{6A8A43B5-1C4B-47B1-B481-4AF4CC9466C9}"/>
    <cellStyle name="Normal 7 6" xfId="645" xr:uid="{A011C6D5-F3C8-4E48-8602-B0EDC7F1E87D}"/>
    <cellStyle name="Normal 7 7" xfId="646" xr:uid="{CF184A4B-5135-4373-AC55-FF6A617BD333}"/>
    <cellStyle name="Normal 7 8" xfId="647" xr:uid="{8655B85A-5762-4C24-AEFF-485A1A3F788C}"/>
    <cellStyle name="Normal 8" xfId="648" xr:uid="{FABF6A36-D85D-4291-B65B-86F28C262C1A}"/>
    <cellStyle name="Normal 8 2" xfId="649" xr:uid="{94030819-395E-4DB6-905F-5D9C2E29BD6B}"/>
    <cellStyle name="Normal 8 3" xfId="650" xr:uid="{932A6940-A50B-4F33-AE0E-4C9BF82E03C5}"/>
    <cellStyle name="Normal 8 3 2" xfId="651" xr:uid="{041CFD21-062D-412E-B47D-E999A00878C9}"/>
    <cellStyle name="Normal 8 4" xfId="652" xr:uid="{5A61B9FA-DBFF-4D62-86E7-8F062759C372}"/>
    <cellStyle name="Normal 9" xfId="653" xr:uid="{C42775BC-3AAA-46F9-95F3-F12E9BF47771}"/>
    <cellStyle name="Normal 9 2" xfId="654" xr:uid="{AFB64E1B-05FB-4324-94FC-5CE54E926356}"/>
    <cellStyle name="Normal 9 2 2" xfId="655" xr:uid="{E9744DBF-4AB1-41D0-BDEE-597DA976D03A}"/>
    <cellStyle name="Normal 9 2 3" xfId="656" xr:uid="{2502D666-47AC-4F39-874D-F5DAEDAC162C}"/>
    <cellStyle name="Normal 9 3" xfId="657" xr:uid="{DCDACDBF-68FA-4552-940E-B9C80686329F}"/>
    <cellStyle name="Normal 9 4" xfId="658" xr:uid="{F3C3B7D6-06D4-421F-BE82-424DC6B1DF4B}"/>
    <cellStyle name="Normal 9 5" xfId="659" xr:uid="{ABA2DBEF-DD1D-4C93-94E0-4BAD1F871597}"/>
    <cellStyle name="Note 2" xfId="660" xr:uid="{46E5CF69-E7DA-4903-9AE9-4A4D6AFB4FD1}"/>
    <cellStyle name="Output 2" xfId="661" xr:uid="{A98E4642-A2EF-452A-9793-F96EB763247B}"/>
    <cellStyle name="Percent" xfId="2" builtinId="5"/>
    <cellStyle name="Percent 2" xfId="662" xr:uid="{97B2F355-E5E8-442B-802B-1D0B1446C550}"/>
    <cellStyle name="Percent 2 2" xfId="663" xr:uid="{8DE305EF-7052-4244-82AE-5186A24F55F5}"/>
    <cellStyle name="Percent 2 3" xfId="664" xr:uid="{1B75B83B-4DD7-4025-B64E-E3D70627FF43}"/>
    <cellStyle name="Percent 3" xfId="665" xr:uid="{6CF72980-E4C0-4C0F-BC21-01FC70CF711E}"/>
    <cellStyle name="Procent 2" xfId="666" xr:uid="{17EFD772-7193-4BDA-8CFC-2CC831A414A8}"/>
    <cellStyle name="Procent 2 2" xfId="667" xr:uid="{C4BC13A4-878D-4AA0-9271-9452D6F5C19D}"/>
    <cellStyle name="Procent 2 2 2" xfId="668" xr:uid="{DC30E8B4-155E-4000-AC25-8D41451F73E1}"/>
    <cellStyle name="Procent 2 2 2 2" xfId="669" xr:uid="{0FA19F50-B542-4B90-8A68-AB8BC95FDF93}"/>
    <cellStyle name="Procent 2 2 2 2 2" xfId="670" xr:uid="{7FEAC39B-2F12-4D4D-A633-7D11FAE2DBD1}"/>
    <cellStyle name="Procent 2 2 2 3" xfId="671" xr:uid="{CA18E706-4C4E-414B-AF93-3E46387F6215}"/>
    <cellStyle name="Procent 2 2 3" xfId="672" xr:uid="{0FBBCFFB-DC70-41E3-A76B-0A845501C483}"/>
    <cellStyle name="Procent 2 3" xfId="673" xr:uid="{666F13C1-0182-475D-8934-EC31A81E3C49}"/>
    <cellStyle name="Procent 2 3 2" xfId="674" xr:uid="{5CC45C20-4E1D-4AA9-971E-9C809702FA3E}"/>
    <cellStyle name="Procent 2 3 2 2" xfId="675" xr:uid="{13BEA4B3-A9CB-4AE5-B9A5-E04558ABA2D0}"/>
    <cellStyle name="Procent 2 3 2 3" xfId="676" xr:uid="{CDF0ED40-DCC8-4B77-A2C6-0EABF9FF6624}"/>
    <cellStyle name="Procent 2 3 3" xfId="677" xr:uid="{81F5A681-5E2C-4317-A885-95EF52C4280F}"/>
    <cellStyle name="Procent 2 3 4" xfId="678" xr:uid="{11C3B375-9259-4E63-BACE-7FFE98C398EA}"/>
    <cellStyle name="Procent 2 3 5" xfId="679" xr:uid="{B66CE2D0-8572-4D2F-932B-60308F932441}"/>
    <cellStyle name="Procent 2 4" xfId="680" xr:uid="{8E92F385-2115-48E0-BFA1-F699F9E7DDBA}"/>
    <cellStyle name="Procent 2 4 2" xfId="681" xr:uid="{C7A4C75A-2DA5-41D0-837F-871F4204E54B}"/>
    <cellStyle name="Procent 2 5" xfId="682" xr:uid="{93754F6E-0649-4019-B0B5-7EEFA47CD48D}"/>
    <cellStyle name="Procent 3" xfId="683" xr:uid="{0E3A906E-50A3-4827-8700-C19EE6BBC11B}"/>
    <cellStyle name="Procent 3 2" xfId="684" xr:uid="{EE019D11-3F6D-44DC-AB67-9DC9D2EC0E34}"/>
    <cellStyle name="Procent 3 2 2" xfId="685" xr:uid="{E65E061A-A26A-4F9D-A046-C56D208C18E1}"/>
    <cellStyle name="Procent 3 2 2 2" xfId="686" xr:uid="{9B5A73A7-6FD6-4B94-B39E-AA7AC1D71081}"/>
    <cellStyle name="Procent 3 2 3" xfId="687" xr:uid="{8977BBA9-BB69-4383-B0E2-2F43ED7C93B5}"/>
    <cellStyle name="Procent 3 2 4" xfId="688" xr:uid="{F9BE5BE5-7F14-4F56-8166-38E9D2F67E4C}"/>
    <cellStyle name="Procent 3 2 5" xfId="689" xr:uid="{9B7AB14E-0955-4682-A2B8-45E20C995245}"/>
    <cellStyle name="Procent 3 3" xfId="690" xr:uid="{930D9F60-533B-427D-A87E-A34FA93BAAF0}"/>
    <cellStyle name="Procent 4" xfId="691" xr:uid="{9E4D83E6-867E-4D7C-8D4F-9C5FF3A1225A}"/>
    <cellStyle name="Rubrik 1 2" xfId="692" xr:uid="{67BA930E-E0A5-44BC-AE8B-CA61B731AE90}"/>
    <cellStyle name="Rubrik 2 2" xfId="693" xr:uid="{4731F674-E0C7-46BA-BE97-B33F09ED8A88}"/>
    <cellStyle name="Rubrik 2 3" xfId="694" xr:uid="{1DB28910-270C-4730-89D6-F95AF46C502D}"/>
    <cellStyle name="Rubrik 3 2" xfId="695" xr:uid="{9A733220-9896-4936-B57F-B26A02931E4A}"/>
    <cellStyle name="Rubrik 4 2" xfId="696" xr:uid="{8C43016E-4861-4253-A746-BE36241A8D2C}"/>
    <cellStyle name="Rubrik 5" xfId="697" xr:uid="{2A716076-A74C-4FD7-A1DA-084B67AF4FCB}"/>
    <cellStyle name="Style 1" xfId="698" xr:uid="{AC1684DC-5628-4840-8DF9-32043CB4F064}"/>
    <cellStyle name="Style 1 2" xfId="699" xr:uid="{5AB3CBB0-8282-4C8B-A0A1-FAE9A7F91905}"/>
    <cellStyle name="Summa 2" xfId="700" xr:uid="{00968D80-05BD-4892-BC11-0965F611531E}"/>
    <cellStyle name="Summa 3" xfId="701" xr:uid="{42896B72-4A6F-42C5-A230-C5EC029845E8}"/>
    <cellStyle name="Title 2" xfId="702" xr:uid="{D185621C-760B-419F-AE20-211A26ADD3CE}"/>
    <cellStyle name="Total 2" xfId="703" xr:uid="{BA54E4B3-85D5-4D10-A9B4-9E15530B7DC3}"/>
    <cellStyle name="Tusental (0)_9604" xfId="704" xr:uid="{2E9BEF2F-ECFD-4198-83A0-ED146F98D182}"/>
    <cellStyle name="Tusental 10" xfId="705" xr:uid="{CDE0CA0F-A3B9-4A68-8749-E75FC32CDF63}"/>
    <cellStyle name="Tusental 10 2" xfId="706" xr:uid="{FEE488FC-FD9A-42CE-8BF3-75350A989126}"/>
    <cellStyle name="Tusental 10 2 2" xfId="707" xr:uid="{C570941A-1639-42E9-A4EA-717AD1F6FB08}"/>
    <cellStyle name="Tusental 10 2 3" xfId="708" xr:uid="{86ADA69F-0286-4BEA-BDE8-40F7E5E94F28}"/>
    <cellStyle name="Tusental 10 3" xfId="709" xr:uid="{762595CD-F8EB-4EFF-BD60-4C81A11AA1FE}"/>
    <cellStyle name="Tusental 10 4" xfId="710" xr:uid="{34AC3BE0-B3A5-4015-AC78-2E43F0E95DDF}"/>
    <cellStyle name="Tusental 10 5" xfId="711" xr:uid="{AA49D45D-12EF-46EB-88B8-2BA9D41EE695}"/>
    <cellStyle name="Tusental 100" xfId="712" xr:uid="{0CA10AF8-0716-4C32-AF05-63AF887E863C}"/>
    <cellStyle name="Tusental 101" xfId="713" xr:uid="{6F5BE8E3-1264-4BA1-8A2F-5C9EBC09E157}"/>
    <cellStyle name="Tusental 102" xfId="714" xr:uid="{9610A15C-AD3D-4F7F-9CBF-D161E4394E90}"/>
    <cellStyle name="Tusental 103" xfId="715" xr:uid="{864B8A04-6A06-490D-874B-9C1821F61955}"/>
    <cellStyle name="Tusental 104" xfId="716" xr:uid="{AD0B2B8F-7AF3-49D3-A254-6BB71BF83B43}"/>
    <cellStyle name="Tusental 105" xfId="717" xr:uid="{C0DF533A-6092-4794-BAA9-74D94DE11EFC}"/>
    <cellStyle name="Tusental 106" xfId="718" xr:uid="{67BC358A-196A-48DE-9761-69DC03A98858}"/>
    <cellStyle name="Tusental 107" xfId="719" xr:uid="{FAD28FB2-541B-40C2-9097-99F96AA84E60}"/>
    <cellStyle name="Tusental 108" xfId="720" xr:uid="{139D0452-AD5D-4622-9D0E-207A0131868D}"/>
    <cellStyle name="Tusental 109" xfId="721" xr:uid="{4DB902D0-2452-4114-BF3F-AAD143D1BDA4}"/>
    <cellStyle name="Tusental 11" xfId="722" xr:uid="{4F58E552-8626-4B25-BA6D-DB6912710224}"/>
    <cellStyle name="Tusental 11 2" xfId="723" xr:uid="{26C4434A-4E4D-45B8-A45C-2C3363D3F554}"/>
    <cellStyle name="Tusental 11 2 2" xfId="724" xr:uid="{CDEE8BDF-1032-469F-95B9-1D12F55CC36B}"/>
    <cellStyle name="Tusental 11 2 3" xfId="725" xr:uid="{6817268C-4DDE-4487-9867-928DC2F1CBD0}"/>
    <cellStyle name="Tusental 11 3" xfId="726" xr:uid="{2EC7AB31-122A-4F4E-B099-6F8987ED1E64}"/>
    <cellStyle name="Tusental 11 4" xfId="727" xr:uid="{AFBD95FD-5F3B-4427-8CF1-2239A5ADB280}"/>
    <cellStyle name="Tusental 11 5" xfId="728" xr:uid="{8A766342-2680-47CB-AB9A-72528E728709}"/>
    <cellStyle name="Tusental 110" xfId="729" xr:uid="{705FEEF9-79AD-4D31-BC1A-2F2F615B1A12}"/>
    <cellStyle name="Tusental 111" xfId="730" xr:uid="{46E1DF87-7734-4D54-9204-FB08DF00DF17}"/>
    <cellStyle name="Tusental 112" xfId="731" xr:uid="{887CBF87-31E4-41BE-BEDB-15536D94BED7}"/>
    <cellStyle name="Tusental 113" xfId="732" xr:uid="{55D66F30-E523-40BB-A18D-37B4A54A3D77}"/>
    <cellStyle name="Tusental 114" xfId="733" xr:uid="{DF11DD9D-9CFB-4B5C-9D11-4C377DED8A74}"/>
    <cellStyle name="Tusental 115" xfId="734" xr:uid="{BA7F2C0E-797F-4A8F-9EF8-A40BD0D754DC}"/>
    <cellStyle name="Tusental 116" xfId="735" xr:uid="{26B6AEE7-EB8A-4EC0-ABC4-43E4546F0D73}"/>
    <cellStyle name="Tusental 117" xfId="736" xr:uid="{4C305884-278A-4FA8-9DDB-EC4FBD5129BB}"/>
    <cellStyle name="Tusental 118" xfId="737" xr:uid="{3E4FDAAF-0725-41CD-95B4-00BCD9885BAD}"/>
    <cellStyle name="Tusental 119" xfId="738" xr:uid="{59D30367-E3E2-41DE-8825-25C3C1D2834C}"/>
    <cellStyle name="Tusental 12" xfId="739" xr:uid="{1D28A880-9BE5-4DF9-B8B4-9364C80ECBBB}"/>
    <cellStyle name="Tusental 12 2" xfId="740" xr:uid="{01F644C1-B1A0-47EC-B4F1-60A27E96D091}"/>
    <cellStyle name="Tusental 12 2 2" xfId="741" xr:uid="{EA503E92-1C6B-4618-80A4-9A6A6BA3D66F}"/>
    <cellStyle name="Tusental 12 2 3" xfId="742" xr:uid="{5104B270-8429-4DF6-914A-09AFCDF72B3A}"/>
    <cellStyle name="Tusental 12 3" xfId="743" xr:uid="{2B3A05FB-7D72-482D-8058-A0C689A51698}"/>
    <cellStyle name="Tusental 12 4" xfId="744" xr:uid="{E6F9393F-786A-4C8F-B47A-39214E177184}"/>
    <cellStyle name="Tusental 12 5" xfId="745" xr:uid="{F7B1689F-1B10-462F-AD01-1A9FE4F9F539}"/>
    <cellStyle name="Tusental 120" xfId="746" xr:uid="{1DB2F267-471A-4E3B-BFD2-B61B2386210B}"/>
    <cellStyle name="Tusental 121" xfId="747" xr:uid="{C8ED8A01-237B-4ADB-A4E0-3C1B231D5087}"/>
    <cellStyle name="Tusental 122" xfId="748" xr:uid="{6AF4DD25-A8E5-4B7D-BA16-D63DA3B97053}"/>
    <cellStyle name="Tusental 123" xfId="749" xr:uid="{86FCD3B6-2AC6-4A9B-AD63-019B05E8B55F}"/>
    <cellStyle name="Tusental 124" xfId="750" xr:uid="{88396DB6-EA12-48A9-9C6C-9D01618EC98B}"/>
    <cellStyle name="Tusental 125" xfId="751" xr:uid="{F059CCB4-6526-41C2-9B8E-AB109B61B793}"/>
    <cellStyle name="Tusental 126" xfId="752" xr:uid="{3FE5E6BB-D1B7-4267-8448-8877B70DE3DF}"/>
    <cellStyle name="Tusental 127" xfId="753" xr:uid="{320F29FB-2910-4677-8341-8B20D3DDFEB3}"/>
    <cellStyle name="Tusental 128" xfId="754" xr:uid="{58A2BC0E-4A10-4A91-870F-E7BBD901E3CB}"/>
    <cellStyle name="Tusental 129" xfId="755" xr:uid="{99ECE792-BC7F-4707-AF00-00C61D84FFB3}"/>
    <cellStyle name="Tusental 13" xfId="756" xr:uid="{C4AD995D-7060-425D-A8E3-1771D1F1E204}"/>
    <cellStyle name="Tusental 13 2" xfId="757" xr:uid="{064C8F62-93DF-408E-89F1-F66D7BBB3B03}"/>
    <cellStyle name="Tusental 13 2 2" xfId="758" xr:uid="{2D253B51-95E5-425F-83F7-73B89D29230A}"/>
    <cellStyle name="Tusental 13 2 3" xfId="759" xr:uid="{C3E3A7E7-0219-491C-B171-F3C0C8D99C0D}"/>
    <cellStyle name="Tusental 13 3" xfId="760" xr:uid="{9437EBEB-56A7-4894-A833-B30BB305CC28}"/>
    <cellStyle name="Tusental 13 4" xfId="761" xr:uid="{9305058B-6119-4E49-9091-F41EDFA7C887}"/>
    <cellStyle name="Tusental 13 5" xfId="762" xr:uid="{9A9EE59E-78A1-4588-A3D2-773EBEF2E7C2}"/>
    <cellStyle name="Tusental 130" xfId="763" xr:uid="{2B7B00D1-CE85-40A6-8BEF-92645B7B5B0C}"/>
    <cellStyle name="Tusental 131" xfId="764" xr:uid="{575D3F2D-0D08-40E7-87E4-A99BAC52E89E}"/>
    <cellStyle name="Tusental 132" xfId="765" xr:uid="{3FD223AB-3FE6-4C33-8F42-5C557A0843D6}"/>
    <cellStyle name="Tusental 133" xfId="766" xr:uid="{D8CD1D07-28D3-4297-9F6B-297E51B8945C}"/>
    <cellStyle name="Tusental 134" xfId="767" xr:uid="{13E6C4A7-9C1A-42AA-9EE1-D69AA7F3F61C}"/>
    <cellStyle name="Tusental 135" xfId="768" xr:uid="{A705B55A-162F-4133-B8F4-4950E1536D53}"/>
    <cellStyle name="Tusental 136" xfId="769" xr:uid="{CB098C42-7910-49F8-9376-6E814238CC49}"/>
    <cellStyle name="Tusental 137" xfId="770" xr:uid="{8BC37D44-FDB3-451F-975A-66FD337A6474}"/>
    <cellStyle name="Tusental 138" xfId="771" xr:uid="{0DA8A988-5833-465D-9967-AD6D08E02B30}"/>
    <cellStyle name="Tusental 139" xfId="772" xr:uid="{D0F9D04D-106E-402D-AEBC-35A3E2D3B4B3}"/>
    <cellStyle name="Tusental 14" xfId="773" xr:uid="{9EDB3FAE-DF9D-4561-94D8-10887A4461B7}"/>
    <cellStyle name="Tusental 14 2" xfId="774" xr:uid="{E405DD22-D15F-46A9-A275-0D218176B7EC}"/>
    <cellStyle name="Tusental 14 2 2" xfId="775" xr:uid="{1FD03093-F0CE-4411-9A67-54CDDCFBF9D2}"/>
    <cellStyle name="Tusental 14 2 3" xfId="776" xr:uid="{C807BDA2-4A7F-4B5F-B399-ADCC68A466C8}"/>
    <cellStyle name="Tusental 14 3" xfId="777" xr:uid="{ED1DEB85-AD46-472C-A414-DCD885764DAC}"/>
    <cellStyle name="Tusental 14 4" xfId="778" xr:uid="{056B90CC-D36F-41A3-9FD4-937CFB1E469A}"/>
    <cellStyle name="Tusental 14 5" xfId="779" xr:uid="{C92A9F79-22C3-44E1-8FB1-05A752836D81}"/>
    <cellStyle name="Tusental 140" xfId="780" xr:uid="{7661A822-85BB-4ECB-AAA1-6239426A88E3}"/>
    <cellStyle name="Tusental 15" xfId="781" xr:uid="{59A282A8-BD0C-431C-B85D-B201266489FA}"/>
    <cellStyle name="Tusental 15 2" xfId="782" xr:uid="{3273C80B-8F0E-4710-B1F0-07CF1FCF6148}"/>
    <cellStyle name="Tusental 15 2 2" xfId="783" xr:uid="{C127FEFD-5B4A-41B6-B88A-65593D414870}"/>
    <cellStyle name="Tusental 15 2 3" xfId="784" xr:uid="{AC978348-560E-400F-A720-140D33DFE192}"/>
    <cellStyle name="Tusental 15 3" xfId="785" xr:uid="{79B70DDB-4F5F-4E8C-B9F7-847FEAEFF163}"/>
    <cellStyle name="Tusental 15 4" xfId="786" xr:uid="{F9396715-AE85-4C18-B82E-3B2AF5C0DAB2}"/>
    <cellStyle name="Tusental 15 5" xfId="787" xr:uid="{89DD253B-1D26-43E9-8CF3-153CE4E27918}"/>
    <cellStyle name="Tusental 16" xfId="788" xr:uid="{1A55BFC2-D564-489F-90F0-2D7269F1E3D9}"/>
    <cellStyle name="Tusental 16 2" xfId="789" xr:uid="{00029EB7-B3B0-416F-BFD1-30E838A783F9}"/>
    <cellStyle name="Tusental 16 2 2" xfId="790" xr:uid="{E6296473-0507-4D53-B0BF-394AF91D6F82}"/>
    <cellStyle name="Tusental 16 2 3" xfId="791" xr:uid="{F0A11928-E107-412A-9F1C-867D5891896D}"/>
    <cellStyle name="Tusental 16 3" xfId="792" xr:uid="{C0CA875F-CB4E-4A7E-B775-212C7A6984E8}"/>
    <cellStyle name="Tusental 16 4" xfId="793" xr:uid="{79C5E0AE-E7E7-453D-B5A7-7F25AE1DF073}"/>
    <cellStyle name="Tusental 16 5" xfId="794" xr:uid="{5B6AE94C-A2A7-46F2-8EA4-C589D1169445}"/>
    <cellStyle name="Tusental 17" xfId="795" xr:uid="{6D5360EE-17B0-457B-9A05-CA8F27D81229}"/>
    <cellStyle name="Tusental 17 2" xfId="796" xr:uid="{CC000EE7-B071-44BC-954F-094F36133E3C}"/>
    <cellStyle name="Tusental 17 2 2" xfId="797" xr:uid="{D54F0C41-ACA9-48F9-841B-40336D3430B7}"/>
    <cellStyle name="Tusental 17 2 3" xfId="798" xr:uid="{8613CC56-ACB1-44A4-8CAD-0E969C5AFD05}"/>
    <cellStyle name="Tusental 17 3" xfId="799" xr:uid="{B4CC5FC6-6B4B-4A9D-9FF9-EB59091272AE}"/>
    <cellStyle name="Tusental 17 4" xfId="800" xr:uid="{BBE30E1F-D8AE-42CA-9208-5ACA2572C00A}"/>
    <cellStyle name="Tusental 17 5" xfId="801" xr:uid="{E9D85689-3260-4F65-B694-FF2771AD988E}"/>
    <cellStyle name="Tusental 18" xfId="802" xr:uid="{CA7935C5-4062-444F-B628-8956B423B12B}"/>
    <cellStyle name="Tusental 18 2" xfId="803" xr:uid="{A4586E32-DD13-454D-B5C5-D4B91E930A81}"/>
    <cellStyle name="Tusental 18 2 2" xfId="804" xr:uid="{1314B818-25BF-4C5F-8701-8A3FBDC25053}"/>
    <cellStyle name="Tusental 18 2 3" xfId="805" xr:uid="{68A6181B-9FEF-4FDE-9F73-946AB3B29EB5}"/>
    <cellStyle name="Tusental 18 3" xfId="806" xr:uid="{A5DF4C56-135C-45AB-BBBE-C36B6F2215CA}"/>
    <cellStyle name="Tusental 18 4" xfId="807" xr:uid="{D161B987-5F1B-4864-8375-39460032F9D9}"/>
    <cellStyle name="Tusental 18 5" xfId="808" xr:uid="{8D8BEAC8-9F13-4D58-88B5-E94FE76BFF16}"/>
    <cellStyle name="Tusental 19" xfId="809" xr:uid="{0EF4FE58-C867-4516-ADC8-1B23C813F2E8}"/>
    <cellStyle name="Tusental 19 2" xfId="810" xr:uid="{9368AABF-5806-44B4-85D4-08C1458B2961}"/>
    <cellStyle name="Tusental 19 2 2" xfId="811" xr:uid="{313AD786-917B-474C-956D-5DDD724C475E}"/>
    <cellStyle name="Tusental 19 2 3" xfId="812" xr:uid="{829A0EFA-9976-44E5-9EF9-37C049270AD8}"/>
    <cellStyle name="Tusental 19 3" xfId="813" xr:uid="{A504E84A-22BA-4436-BA8B-DB46750B6FCC}"/>
    <cellStyle name="Tusental 19 4" xfId="814" xr:uid="{88C3A6D7-4637-4267-822E-A6652C5B4909}"/>
    <cellStyle name="Tusental 19 5" xfId="815" xr:uid="{3F1A57E6-195F-4C7C-951C-4C64A2E4A91C}"/>
    <cellStyle name="Tusental 2" xfId="816" xr:uid="{AE6E4ED1-A1E3-4FB6-A013-D9E9E65A3B62}"/>
    <cellStyle name="Tusental 2 2" xfId="817" xr:uid="{84EE83C7-62F1-4D22-8829-D7106D74DCCE}"/>
    <cellStyle name="Tusental 2 3" xfId="818" xr:uid="{5F28BB2F-C508-4330-B8D4-8D1FBACD7227}"/>
    <cellStyle name="Tusental 20" xfId="819" xr:uid="{14C35DD0-95DE-4E6D-BB93-010F2BF54A40}"/>
    <cellStyle name="Tusental 20 2" xfId="820" xr:uid="{1759C4EE-A9CB-46BC-B7AF-2788C27DEF7D}"/>
    <cellStyle name="Tusental 20 2 2" xfId="821" xr:uid="{89D8D570-1257-45C1-B3A2-2F3E3D35EA40}"/>
    <cellStyle name="Tusental 20 2 3" xfId="822" xr:uid="{83617DFB-2035-49AC-9423-D6131C5BC237}"/>
    <cellStyle name="Tusental 20 3" xfId="823" xr:uid="{3F0A4C66-CCFD-455C-A593-8B5C75FFD266}"/>
    <cellStyle name="Tusental 20 4" xfId="824" xr:uid="{F04BC05D-192A-4069-820A-0B9B73B88E5A}"/>
    <cellStyle name="Tusental 20 5" xfId="825" xr:uid="{52E24640-6EC9-426D-AD71-F883A1DB52F7}"/>
    <cellStyle name="Tusental 21" xfId="826" xr:uid="{51A9D586-512A-42CA-944D-F448320DBBFC}"/>
    <cellStyle name="Tusental 21 2" xfId="827" xr:uid="{BEA93B37-0EF6-4DF9-8D2B-F919C90A6C72}"/>
    <cellStyle name="Tusental 21 2 2" xfId="828" xr:uid="{E3BEBCA9-56D5-433D-BC44-CB8B51B13942}"/>
    <cellStyle name="Tusental 21 2 3" xfId="829" xr:uid="{36C092BD-B799-4729-8040-5867FA009438}"/>
    <cellStyle name="Tusental 21 3" xfId="830" xr:uid="{57E22D51-4FA9-4403-A6B4-0916D7268CCB}"/>
    <cellStyle name="Tusental 21 4" xfId="831" xr:uid="{CFE7A4C5-8ABE-4FAE-9335-8422BAA7EDCF}"/>
    <cellStyle name="Tusental 21 5" xfId="832" xr:uid="{5A2B471F-9A02-483A-9393-13F1ABD1FEB4}"/>
    <cellStyle name="Tusental 22" xfId="833" xr:uid="{F78F6A51-A78B-451A-A35B-E45C3FBFDF21}"/>
    <cellStyle name="Tusental 22 2" xfId="834" xr:uid="{08CC3F33-E231-4BAF-9665-93988C36CFD3}"/>
    <cellStyle name="Tusental 22 2 2" xfId="835" xr:uid="{1C479DBB-6A28-4F16-B2AE-5626A367171C}"/>
    <cellStyle name="Tusental 22 2 3" xfId="836" xr:uid="{DFD90FED-E91B-46C4-BB5E-481250D64D5A}"/>
    <cellStyle name="Tusental 22 3" xfId="837" xr:uid="{26AB9975-5389-4B68-B37C-5B056CAF632E}"/>
    <cellStyle name="Tusental 22 4" xfId="838" xr:uid="{AD7A8C30-E4AB-4F41-8965-0743E3D91766}"/>
    <cellStyle name="Tusental 22 5" xfId="839" xr:uid="{8FAB6B99-5F5B-40AA-89E6-92532F69774C}"/>
    <cellStyle name="Tusental 23" xfId="840" xr:uid="{0A11002A-C5BB-48D0-86CD-F35AC9A7E876}"/>
    <cellStyle name="Tusental 23 2" xfId="841" xr:uid="{A66F7776-DF31-4D8E-8F37-5AD1C67B9BE9}"/>
    <cellStyle name="Tusental 23 2 2" xfId="842" xr:uid="{89C54C2B-329A-4BB6-BD37-396B397EA458}"/>
    <cellStyle name="Tusental 23 2 3" xfId="843" xr:uid="{F2E13010-3D9F-453E-A7B1-E1F54184B18C}"/>
    <cellStyle name="Tusental 23 3" xfId="844" xr:uid="{C383D08C-31C4-47F1-A6D5-46189F1E88AD}"/>
    <cellStyle name="Tusental 23 3 2" xfId="845" xr:uid="{FB761DF4-EE16-4CE3-8BDD-1A3DB15512FA}"/>
    <cellStyle name="Tusental 23 4" xfId="846" xr:uid="{D829F8F8-EE96-4E43-B80E-1F2844476A58}"/>
    <cellStyle name="Tusental 23 5" xfId="847" xr:uid="{AE993F8A-5539-4270-AE16-ED590C745A58}"/>
    <cellStyle name="Tusental 24" xfId="848" xr:uid="{1B8304BD-C410-498B-9A25-478FCB45B219}"/>
    <cellStyle name="Tusental 25" xfId="849" xr:uid="{8066FDC4-3553-4586-9480-7C2367578AC8}"/>
    <cellStyle name="Tusental 26" xfId="850" xr:uid="{BEE6AAAB-C0C7-4ECD-9A20-5AA21EC94F8E}"/>
    <cellStyle name="Tusental 27" xfId="851" xr:uid="{62565C0B-6E4C-4CF2-B23F-0173BF15E2B8}"/>
    <cellStyle name="Tusental 28" xfId="852" xr:uid="{E281218B-2B35-4517-BBA0-7E72299F0E19}"/>
    <cellStyle name="Tusental 29" xfId="853" xr:uid="{52F57143-A091-456F-9878-1714B9C92C22}"/>
    <cellStyle name="Tusental 3" xfId="854" xr:uid="{8331D632-A54A-47DA-8B13-DB2E543309F4}"/>
    <cellStyle name="Tusental 3 2" xfId="855" xr:uid="{9C8CB61B-017A-4501-876E-608D883384E2}"/>
    <cellStyle name="Tusental 3 3" xfId="856" xr:uid="{E101786F-4119-4300-8532-D6054FD558C8}"/>
    <cellStyle name="Tusental 3 4" xfId="857" xr:uid="{E2D0E860-31ED-40EA-B715-707FDE37CE65}"/>
    <cellStyle name="Tusental 30" xfId="858" xr:uid="{6364AC2C-DD8F-4C35-BFC7-3290DB0A4834}"/>
    <cellStyle name="Tusental 31" xfId="859" xr:uid="{97C8AD9F-4866-4F19-95B5-35270E5E33C9}"/>
    <cellStyle name="Tusental 32" xfId="860" xr:uid="{5CA39505-D2AB-494B-897B-56B8266D54CE}"/>
    <cellStyle name="Tusental 33" xfId="861" xr:uid="{BB7111F8-A5EA-4BAB-9256-9F1C48C491AF}"/>
    <cellStyle name="Tusental 34" xfId="862" xr:uid="{D5A3E0EC-4CFD-4FBD-AC19-0D1A8E52860B}"/>
    <cellStyle name="Tusental 35" xfId="863" xr:uid="{EAB8C470-6D2F-4108-B903-0B579272D797}"/>
    <cellStyle name="Tusental 36" xfId="864" xr:uid="{AB5D5B09-86D8-4967-BC0C-6E7F4227F350}"/>
    <cellStyle name="Tusental 37" xfId="865" xr:uid="{20DE236F-D6C3-4284-9294-0C896B740197}"/>
    <cellStyle name="Tusental 38" xfId="866" xr:uid="{2E5E723D-7E9E-401D-8574-BBA5772475C1}"/>
    <cellStyle name="Tusental 39" xfId="867" xr:uid="{1F8B7FD8-374B-496A-A2A5-519E1D9647CC}"/>
    <cellStyle name="Tusental 4" xfId="868" xr:uid="{8AEBA517-F5C6-4746-BF84-A994049BBCB5}"/>
    <cellStyle name="Tusental 4 2" xfId="869" xr:uid="{70CF0B6C-F72B-40BB-9F24-B5211D357297}"/>
    <cellStyle name="Tusental 4 2 2" xfId="870" xr:uid="{7E7C7A46-E6EB-4BAF-9D4F-E9A03DF3F5E7}"/>
    <cellStyle name="Tusental 4 2 3" xfId="871" xr:uid="{6CC04A77-AC56-4C57-9FF3-4CD4807EE792}"/>
    <cellStyle name="Tusental 4 3" xfId="872" xr:uid="{9E04D028-3375-4700-92B0-D5C304E0A9FA}"/>
    <cellStyle name="Tusental 4 4" xfId="873" xr:uid="{EF019562-DC6A-4463-8C50-5F228F5B8214}"/>
    <cellStyle name="Tusental 4 5" xfId="874" xr:uid="{A4C95399-3211-422A-8838-F544F2EE6D6E}"/>
    <cellStyle name="Tusental 40" xfId="875" xr:uid="{6F937DEB-D429-4C07-A93D-C4EE0FCD349D}"/>
    <cellStyle name="Tusental 41" xfId="876" xr:uid="{0116ADA1-3EAC-42FB-A191-4F7F05818CF8}"/>
    <cellStyle name="Tusental 42" xfId="877" xr:uid="{53F4551B-EF54-487C-BEE5-88D400933E3C}"/>
    <cellStyle name="Tusental 43" xfId="878" xr:uid="{F5CFCE6F-C6BD-440F-AF1A-5F04D6439C1A}"/>
    <cellStyle name="Tusental 44" xfId="879" xr:uid="{0FF48F9A-ADF5-48F5-A5D8-C22FA9C537AC}"/>
    <cellStyle name="Tusental 45" xfId="880" xr:uid="{FA0E3A7D-A3AF-4713-AE48-96101C13C797}"/>
    <cellStyle name="Tusental 46" xfId="881" xr:uid="{87734355-E509-495E-B612-7153867295F1}"/>
    <cellStyle name="Tusental 47" xfId="882" xr:uid="{D0347075-4D37-49A7-B190-E0B5747397F2}"/>
    <cellStyle name="Tusental 48" xfId="883" xr:uid="{D66CB9BC-6304-41D0-B593-38027FA2B6CC}"/>
    <cellStyle name="Tusental 49" xfId="884" xr:uid="{FB047FB0-1EBA-42CE-8E02-E041C0EB39E4}"/>
    <cellStyle name="Tusental 5" xfId="885" xr:uid="{FD1B6D8D-8C9E-4CE7-8D36-4FC0316371D2}"/>
    <cellStyle name="Tusental 5 2" xfId="886" xr:uid="{F4F26231-98D5-4F4E-9253-7C9CED6499F9}"/>
    <cellStyle name="Tusental 5 2 2" xfId="887" xr:uid="{7A01996C-BEE3-4B17-855D-86A21AABF461}"/>
    <cellStyle name="Tusental 5 2 3" xfId="888" xr:uid="{FE8C85BB-78DA-4A19-A1D1-62D2A895BBA6}"/>
    <cellStyle name="Tusental 5 3" xfId="889" xr:uid="{57FFB159-B409-4F0F-9172-276D00F53848}"/>
    <cellStyle name="Tusental 5 4" xfId="890" xr:uid="{ABAF1357-47D5-48F9-A57E-FAEC608163F4}"/>
    <cellStyle name="Tusental 5 5" xfId="891" xr:uid="{AA4BC5E4-A08A-4A67-ADEE-8680E00B8527}"/>
    <cellStyle name="Tusental 50" xfId="892" xr:uid="{34779C13-9ECD-4839-9F5F-5ADC4F03CF79}"/>
    <cellStyle name="Tusental 51" xfId="893" xr:uid="{8E50505C-DE57-446A-8CB8-79A121C76939}"/>
    <cellStyle name="Tusental 52" xfId="894" xr:uid="{ABFF508E-D616-4369-8446-61A460CB3B30}"/>
    <cellStyle name="Tusental 53" xfId="895" xr:uid="{212A6A53-CA2D-48FC-B49E-E96D5AABBFF3}"/>
    <cellStyle name="Tusental 54" xfId="896" xr:uid="{90BB104C-5C50-42E6-837F-ADAE7F36B4AD}"/>
    <cellStyle name="Tusental 55" xfId="897" xr:uid="{440F188B-DFF6-4B0F-B8BB-41E1EA5FAAD7}"/>
    <cellStyle name="Tusental 56" xfId="898" xr:uid="{1D8AF64B-EDC0-410A-A104-E68595CD5EBB}"/>
    <cellStyle name="Tusental 57" xfId="899" xr:uid="{8DC19E73-0D30-4C6D-87F4-BD8E011C39A4}"/>
    <cellStyle name="Tusental 58" xfId="900" xr:uid="{F37BD967-8F58-4B61-BEBE-A2AE2205F664}"/>
    <cellStyle name="Tusental 59" xfId="901" xr:uid="{86606D85-86BB-4A83-A0E5-C3469A107179}"/>
    <cellStyle name="Tusental 6" xfId="902" xr:uid="{E3C0047F-A22E-4A6C-B0D0-88EBE46819A4}"/>
    <cellStyle name="Tusental 6 2" xfId="903" xr:uid="{0170570E-96B7-4870-89FF-48B5049F2093}"/>
    <cellStyle name="Tusental 6 2 2" xfId="904" xr:uid="{8E3B8567-6F77-4EEC-ADBB-D98970CC98D1}"/>
    <cellStyle name="Tusental 6 2 3" xfId="905" xr:uid="{4FC4D6A0-0690-47C5-A28E-0FD249035D15}"/>
    <cellStyle name="Tusental 6 3" xfId="906" xr:uid="{161F1402-5053-417B-AC35-40166B80BBFB}"/>
    <cellStyle name="Tusental 6 4" xfId="907" xr:uid="{C69C2076-3FDD-4889-98D5-D5E2D72F48D1}"/>
    <cellStyle name="Tusental 6 5" xfId="908" xr:uid="{228828B7-F05E-49A0-85B0-CE58A3163D8E}"/>
    <cellStyle name="Tusental 60" xfId="909" xr:uid="{F75E22F2-F646-4D89-B71A-566D7D8BBF0F}"/>
    <cellStyle name="Tusental 61" xfId="910" xr:uid="{57B8CE7E-C2D9-42EA-BDC0-B33A93515B17}"/>
    <cellStyle name="Tusental 62" xfId="911" xr:uid="{B0E4A9AC-C5C8-4B32-A710-11A45BF794B5}"/>
    <cellStyle name="Tusental 63" xfId="912" xr:uid="{77D97AED-ACAC-4E48-AFE1-65DBF6A7D06F}"/>
    <cellStyle name="Tusental 64" xfId="913" xr:uid="{ADAB2E5F-A310-442F-AE7C-10C481A82EF4}"/>
    <cellStyle name="Tusental 65" xfId="914" xr:uid="{E718FE77-4B4E-4F0C-B260-966F5955A97A}"/>
    <cellStyle name="Tusental 66" xfId="915" xr:uid="{1C93FE00-1606-4B5B-9321-FBBC601FD7A1}"/>
    <cellStyle name="Tusental 67" xfId="916" xr:uid="{B51A69B5-2215-4122-9EAA-03314B49FC86}"/>
    <cellStyle name="Tusental 68" xfId="917" xr:uid="{10330C7F-A5E3-4835-8B82-561F1C1F5EBA}"/>
    <cellStyle name="Tusental 69" xfId="918" xr:uid="{F9F6C375-6D52-45B6-BAD5-F5395B687A7F}"/>
    <cellStyle name="Tusental 7" xfId="919" xr:uid="{C0ABBC83-3E1E-4B5B-9A82-D1C2F8C126CD}"/>
    <cellStyle name="Tusental 7 2" xfId="920" xr:uid="{567DE704-54E9-4FE0-B5FF-5B87062B589C}"/>
    <cellStyle name="Tusental 7 2 2" xfId="921" xr:uid="{BF45F0C9-B70F-45B8-94E1-B3954E185B45}"/>
    <cellStyle name="Tusental 7 2 3" xfId="922" xr:uid="{127B6951-7F14-43C8-9BC0-B324C9E8F539}"/>
    <cellStyle name="Tusental 7 3" xfId="923" xr:uid="{79C62958-7FC6-46CE-A7D8-98107B323E8F}"/>
    <cellStyle name="Tusental 7 4" xfId="924" xr:uid="{55F42DED-C0D6-4014-B4EE-0BE610B3805C}"/>
    <cellStyle name="Tusental 7 5" xfId="925" xr:uid="{3322E5AC-DBE9-4C3A-9286-5FF3FA8FBE6C}"/>
    <cellStyle name="Tusental 70" xfId="926" xr:uid="{56CED441-3006-4D72-BAD2-8408682290C2}"/>
    <cellStyle name="Tusental 71" xfId="927" xr:uid="{CE10AEAB-5F25-4576-B1AF-FB02DEA66C0B}"/>
    <cellStyle name="Tusental 72" xfId="928" xr:uid="{0AEE1847-084D-435A-AB5D-55DEAA7743E5}"/>
    <cellStyle name="Tusental 73" xfId="929" xr:uid="{A666D846-10CA-47C3-A77F-49BA90B59BD8}"/>
    <cellStyle name="Tusental 74" xfId="930" xr:uid="{095FA532-1489-41B2-B679-86268B5CCAC2}"/>
    <cellStyle name="Tusental 75" xfId="931" xr:uid="{786CB07C-389A-4402-BCD2-52ED6E3DE74E}"/>
    <cellStyle name="Tusental 76" xfId="932" xr:uid="{AF924FFE-804A-4CB0-AD51-F8D3B2F6AFAC}"/>
    <cellStyle name="Tusental 77" xfId="933" xr:uid="{B78743D3-01D8-437E-9296-DB4B551D198F}"/>
    <cellStyle name="Tusental 78" xfId="934" xr:uid="{C6BB0713-CD68-403F-9AE7-637F7D9A7B4E}"/>
    <cellStyle name="Tusental 79" xfId="935" xr:uid="{91370AB6-E9E1-451B-A5E4-C27D44F2B5F1}"/>
    <cellStyle name="Tusental 8" xfId="936" xr:uid="{396B24F6-1E6F-4106-B681-64A2C4B8F625}"/>
    <cellStyle name="Tusental 8 2" xfId="937" xr:uid="{76FB3765-C0AD-443B-AA2D-9D1D44DFDCE8}"/>
    <cellStyle name="Tusental 8 2 2" xfId="938" xr:uid="{D5546286-9F8A-4387-AC03-55E0DA93E28E}"/>
    <cellStyle name="Tusental 8 2 3" xfId="939" xr:uid="{9A27526E-243A-44BE-832C-CE7ED118BBC7}"/>
    <cellStyle name="Tusental 8 3" xfId="940" xr:uid="{B3A7A4C9-C8E0-42D9-96B2-8ED3F90785C2}"/>
    <cellStyle name="Tusental 8 4" xfId="941" xr:uid="{EABB3765-9E07-420F-81C2-85E006A1B7E9}"/>
    <cellStyle name="Tusental 8 5" xfId="942" xr:uid="{5FE44AC5-DDF1-47F8-AEFD-402F8ACFC22C}"/>
    <cellStyle name="Tusental 80" xfId="943" xr:uid="{EF6536E0-3DB5-4674-8FE5-03CCA9E95BE1}"/>
    <cellStyle name="Tusental 81" xfId="944" xr:uid="{3B5C32E1-6A30-4941-AB84-4E235ACF9A03}"/>
    <cellStyle name="Tusental 82" xfId="945" xr:uid="{2C3ABE19-9EDD-4DB6-A583-21DE76E80A59}"/>
    <cellStyle name="Tusental 83" xfId="946" xr:uid="{B87B5B80-A54A-4E58-A5A0-012FF77B5941}"/>
    <cellStyle name="Tusental 84" xfId="947" xr:uid="{0F29C970-BB73-4187-B591-B5BD1F818FDF}"/>
    <cellStyle name="Tusental 85" xfId="948" xr:uid="{17CAF69E-0058-4A0D-9445-846DF86C206D}"/>
    <cellStyle name="Tusental 86" xfId="949" xr:uid="{691B3E9B-C8E2-4EF4-B375-6DE15EC4CE96}"/>
    <cellStyle name="Tusental 87" xfId="950" xr:uid="{19BAE1A6-AB67-4A43-8914-F4BA04266D56}"/>
    <cellStyle name="Tusental 88" xfId="951" xr:uid="{22F837F5-EA21-4BEA-929F-5BEAD2EEA761}"/>
    <cellStyle name="Tusental 89" xfId="952" xr:uid="{52008CF3-68D9-43AD-ADF1-51274A300E0A}"/>
    <cellStyle name="Tusental 9" xfId="953" xr:uid="{0C64BD9E-78A2-4865-ADD8-604AAE7B81B6}"/>
    <cellStyle name="Tusental 9 2" xfId="954" xr:uid="{76B2783D-23A2-4D3B-B192-2020E093B5E5}"/>
    <cellStyle name="Tusental 9 2 2" xfId="955" xr:uid="{5ABE3FFA-9AEA-41CE-B7A7-B790D501BB98}"/>
    <cellStyle name="Tusental 9 2 3" xfId="956" xr:uid="{7907D0EF-7A77-4DAA-AA4E-139E7627694A}"/>
    <cellStyle name="Tusental 9 3" xfId="957" xr:uid="{1FFAFBD4-C669-4406-AAAA-79B35157ECA6}"/>
    <cellStyle name="Tusental 9 4" xfId="958" xr:uid="{0A09DAE2-385A-48BD-9430-6B165E939DAE}"/>
    <cellStyle name="Tusental 9 5" xfId="959" xr:uid="{61C0E496-469D-4841-BFE8-1D7232CD3635}"/>
    <cellStyle name="Tusental 90" xfId="960" xr:uid="{9B2C113C-F75B-4B52-AB8F-A01C6A254033}"/>
    <cellStyle name="Tusental 91" xfId="961" xr:uid="{AA408553-32C2-4AF8-859E-B0661634E3A2}"/>
    <cellStyle name="Tusental 92" xfId="962" xr:uid="{530276AE-2079-4072-816C-B9242E065CFD}"/>
    <cellStyle name="Tusental 93" xfId="963" xr:uid="{C9C05874-183D-4EEC-8174-CF5C4798B3AA}"/>
    <cellStyle name="Tusental 94" xfId="964" xr:uid="{3DDD118E-04D1-4B61-9A61-54583A25052A}"/>
    <cellStyle name="Tusental 95" xfId="965" xr:uid="{1F1DD278-FC79-4AA8-AD10-88C61DD3C0AC}"/>
    <cellStyle name="Tusental 96" xfId="966" xr:uid="{1032F33F-4DB5-4919-B9BA-96D07140F841}"/>
    <cellStyle name="Tusental 97" xfId="967" xr:uid="{07C10F57-8CC0-4258-8CEC-51D84163B40A}"/>
    <cellStyle name="Tusental 98" xfId="968" xr:uid="{F1B2136F-EFA4-4F5F-BAFF-91A649F8AC11}"/>
    <cellStyle name="Tusental 99" xfId="969" xr:uid="{0027DC15-5184-4D30-A3B8-BDA2C3AA8DB0}"/>
    <cellStyle name="Utdata 2" xfId="970" xr:uid="{17A91193-84E2-4811-B72C-65DE6F864FD6}"/>
    <cellStyle name="Valuta (0)_9604" xfId="971" xr:uid="{2C026697-AF08-4514-ACFD-CCBC49233C6D}"/>
    <cellStyle name="Valuta 2" xfId="972" xr:uid="{BBC9C0F3-C3DD-4087-ABA5-5902DA4F32A3}"/>
    <cellStyle name="Varningstext 2" xfId="973" xr:uid="{DCD511B9-59A3-4C4E-9512-9F87CF22F4AD}"/>
    <cellStyle name="Warning Text 2" xfId="974" xr:uid="{7C5CFA25-939C-4D9E-B319-D7923C0FDB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76199</xdr:rowOff>
    </xdr:from>
    <xdr:to>
      <xdr:col>2</xdr:col>
      <xdr:colOff>1784350</xdr:colOff>
      <xdr:row>9</xdr:row>
      <xdr:rowOff>93422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024DA6-5225-47E0-94FA-88710D51E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76199"/>
          <a:ext cx="2578099" cy="1160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2:E40"/>
  <sheetViews>
    <sheetView showGridLines="0" showRowColHeaders="0" tabSelected="1" workbookViewId="0"/>
  </sheetViews>
  <sheetFormatPr defaultColWidth="8.81640625" defaultRowHeight="10"/>
  <cols>
    <col min="1" max="1" width="4.1796875" style="1" customWidth="1"/>
    <col min="2" max="2" width="8.453125" style="1" bestFit="1" customWidth="1"/>
    <col min="3" max="3" width="62.54296875" style="1" bestFit="1" customWidth="1"/>
    <col min="4" max="16384" width="8.81640625" style="1"/>
  </cols>
  <sheetData>
    <row r="12" spans="1:5" ht="11.5">
      <c r="B12" s="189" t="s">
        <v>281</v>
      </c>
      <c r="C12" s="189"/>
      <c r="D12" s="189"/>
      <c r="E12" s="189"/>
    </row>
    <row r="13" spans="1:5">
      <c r="A13" s="193"/>
      <c r="B13" s="40" t="s">
        <v>134</v>
      </c>
      <c r="C13" s="1" t="s">
        <v>132</v>
      </c>
    </row>
    <row r="14" spans="1:5">
      <c r="A14" s="193"/>
      <c r="B14" s="40" t="s">
        <v>135</v>
      </c>
      <c r="C14" s="1" t="s">
        <v>133</v>
      </c>
    </row>
    <row r="15" spans="1:5">
      <c r="A15" s="193"/>
    </row>
    <row r="16" spans="1:5" ht="11.5">
      <c r="A16" s="193"/>
      <c r="B16" s="189" t="s">
        <v>280</v>
      </c>
      <c r="C16" s="189"/>
      <c r="D16" s="189"/>
      <c r="E16" s="189"/>
    </row>
    <row r="17" spans="1:5">
      <c r="A17" s="193"/>
      <c r="B17" s="37" t="s">
        <v>9</v>
      </c>
      <c r="C17" s="1" t="s">
        <v>0</v>
      </c>
    </row>
    <row r="18" spans="1:5">
      <c r="A18" s="193"/>
      <c r="B18" s="1" t="s">
        <v>282</v>
      </c>
      <c r="C18" s="1" t="s">
        <v>128</v>
      </c>
    </row>
    <row r="19" spans="1:5">
      <c r="A19" s="193"/>
      <c r="B19" s="40" t="s">
        <v>283</v>
      </c>
      <c r="C19" s="1" t="s">
        <v>104</v>
      </c>
    </row>
    <row r="20" spans="1:5">
      <c r="A20" s="193"/>
    </row>
    <row r="21" spans="1:5" ht="11.5">
      <c r="A21" s="193"/>
      <c r="B21" s="43" t="s">
        <v>298</v>
      </c>
      <c r="C21" s="43"/>
      <c r="D21" s="43"/>
      <c r="E21" s="43"/>
    </row>
    <row r="22" spans="1:5">
      <c r="A22" s="193"/>
      <c r="B22" s="1" t="s">
        <v>265</v>
      </c>
      <c r="C22" s="1" t="s">
        <v>266</v>
      </c>
    </row>
    <row r="23" spans="1:5">
      <c r="A23" s="193"/>
      <c r="B23" s="1" t="s">
        <v>284</v>
      </c>
      <c r="C23" s="1" t="s">
        <v>285</v>
      </c>
    </row>
    <row r="24" spans="1:5">
      <c r="A24" s="193"/>
      <c r="B24" s="1" t="s">
        <v>250</v>
      </c>
      <c r="C24" s="1" t="s">
        <v>251</v>
      </c>
    </row>
    <row r="25" spans="1:5">
      <c r="A25" s="193"/>
    </row>
    <row r="26" spans="1:5" ht="11.5">
      <c r="A26" s="193"/>
      <c r="B26" s="43" t="s">
        <v>296</v>
      </c>
      <c r="C26" s="43"/>
      <c r="D26" s="43"/>
      <c r="E26" s="43"/>
    </row>
    <row r="27" spans="1:5">
      <c r="A27" s="193"/>
      <c r="B27" s="1" t="s">
        <v>290</v>
      </c>
      <c r="C27" s="1" t="s">
        <v>297</v>
      </c>
    </row>
    <row r="28" spans="1:5">
      <c r="A28" s="193"/>
      <c r="B28" s="1" t="s">
        <v>300</v>
      </c>
      <c r="C28" s="1" t="s">
        <v>299</v>
      </c>
    </row>
    <row r="29" spans="1:5">
      <c r="A29" s="193"/>
      <c r="B29" s="1" t="s">
        <v>263</v>
      </c>
      <c r="C29" s="1" t="s">
        <v>313</v>
      </c>
    </row>
    <row r="30" spans="1:5">
      <c r="A30" s="193"/>
      <c r="B30" s="1" t="s">
        <v>314</v>
      </c>
      <c r="C30" s="1" t="s">
        <v>316</v>
      </c>
    </row>
    <row r="31" spans="1:5">
      <c r="A31" s="193"/>
      <c r="B31" s="1" t="s">
        <v>315</v>
      </c>
      <c r="C31" s="1" t="s">
        <v>317</v>
      </c>
    </row>
    <row r="32" spans="1:5">
      <c r="A32" s="193"/>
      <c r="B32" s="1" t="s">
        <v>305</v>
      </c>
      <c r="C32" s="1" t="s">
        <v>304</v>
      </c>
    </row>
    <row r="33" spans="1:5">
      <c r="A33" s="193"/>
    </row>
    <row r="34" spans="1:5" ht="11.5">
      <c r="A34" s="193"/>
      <c r="B34" s="189" t="s">
        <v>1</v>
      </c>
      <c r="C34" s="189"/>
      <c r="D34" s="189"/>
      <c r="E34" s="189"/>
    </row>
    <row r="35" spans="1:5">
      <c r="A35" s="193"/>
      <c r="B35" s="37" t="s">
        <v>2</v>
      </c>
      <c r="C35" s="1" t="s">
        <v>103</v>
      </c>
    </row>
    <row r="36" spans="1:5">
      <c r="A36" s="193"/>
      <c r="B36" s="37" t="s">
        <v>3</v>
      </c>
      <c r="C36" s="1" t="s">
        <v>6</v>
      </c>
    </row>
    <row r="37" spans="1:5">
      <c r="A37" s="193"/>
      <c r="B37" s="37" t="s">
        <v>4</v>
      </c>
      <c r="C37" s="1" t="s">
        <v>7</v>
      </c>
    </row>
    <row r="38" spans="1:5">
      <c r="A38" s="193"/>
    </row>
    <row r="39" spans="1:5" ht="11.5">
      <c r="A39" s="193"/>
      <c r="B39" s="189" t="s">
        <v>101</v>
      </c>
      <c r="C39" s="189"/>
      <c r="D39" s="189"/>
      <c r="E39" s="189"/>
    </row>
    <row r="40" spans="1:5">
      <c r="A40" s="193"/>
      <c r="B40" s="37" t="s">
        <v>8</v>
      </c>
      <c r="C40" s="1" t="s">
        <v>73</v>
      </c>
    </row>
  </sheetData>
  <sheetProtection algorithmName="SHA-512" hashValue="k6xGqzKzBb+O4R+2LipPOBBMokcKor0D13ujZ3mfX4nqnNqWz3SWCUA6HvBqbqtS7LCrfVT9XOgyytEnNDeaNA==" saltValue="y/Gyq3PNcMO2giQqbSNEMg==" spinCount="100000" sheet="1" objects="1" scenarios="1"/>
  <hyperlinks>
    <hyperlink ref="C17:E17" location="'OV1'!A1" display="Overview of RWAs" xr:uid="{15025DA7-155C-4878-8B47-7EFB4C96F4A8}"/>
    <hyperlink ref="C35:E35" location="LRSum!A1" display="Summary comparison of accounting assets vs leverage ratio exposure measure" xr:uid="{14C90C60-CCAA-455C-9D95-623D07D7EAD4}"/>
    <hyperlink ref="C36:E36" location="LRCom!A1" display="Leverage ratio common disclosure" xr:uid="{7191175D-C43E-42BE-901F-FD8B93455B1A}"/>
    <hyperlink ref="C37:E37" location="LRSpl!A1" display="Split-up of on balance sheet exposures (excluding derivatives, SFTs and exempted exposures)" xr:uid="{76485D6D-5A02-4F3B-B2DB-4025670F5462}"/>
    <hyperlink ref="C40" location="'EU-LIQ1'!A1" display="LCR disclosure and qualitative information on the LCR" xr:uid="{07C7A96D-CDA2-4E9F-A2B4-A9374FA1A041}"/>
    <hyperlink ref="B17" location="'EU-OV1'!A1" display="EU OV1" xr:uid="{DE4B3819-CE9F-4F27-8E7D-A2D1045EF0B5}"/>
    <hyperlink ref="B35" location="LRSum!A1" display="LRSum" xr:uid="{3298EFEA-252F-42DC-8176-C9CBC825B080}"/>
    <hyperlink ref="B36" location="LRCom!A1" display="LRCom" xr:uid="{8BF00315-3161-4015-9C40-DDE9CC78020B}"/>
    <hyperlink ref="B37" location="LRSpl!A1" display="LRSpl" xr:uid="{2A542F85-C517-4DE3-AE27-816E5C0FB1F5}"/>
    <hyperlink ref="B40" location="'EU-LIQ1'!A1" display="EU LIQ1" xr:uid="{A34C38A1-8AD3-4BC9-A725-E4133A66B66B}"/>
    <hyperlink ref="B14" location="'EU-OV1'!A1" display="EU OV1" xr:uid="{FE4A66B9-8569-4850-A173-333A3CAF13CB}"/>
    <hyperlink ref="B13" location="'EU-OV1'!A1" display="EU OV1" xr:uid="{54846EFE-15BB-4A33-8305-80DFD1C74846}"/>
    <hyperlink ref="C13:E13" location="'A01'!A1" display="Main features of capital instruments" xr:uid="{703F04DA-E785-4094-8881-F02D79958A2E}"/>
    <hyperlink ref="C14:E14" location="'A02'!A1" display="Transitional own funds" xr:uid="{1C6BE7E8-DFB1-49D2-AEEF-7989BCF7D6D8}"/>
    <hyperlink ref="C18" location="'A03'!A1" display="Minimum capital requirements and capital buffers" xr:uid="{93376CCE-74E1-4D82-A6FF-8BD9971AF992}"/>
    <hyperlink ref="C19:E19" location="'A04'!A1" display="Geographical distribution of credit exposures used in the countercyclical capital buffer" xr:uid="{780F8208-B897-443F-B875-1A5D9C3D5770}"/>
    <hyperlink ref="C40:E40" location="'LIQ1'!A1" display="LCR disclosure and qualitative information on the LCR" xr:uid="{2B9E4BE7-221E-4290-9898-EF2DB35CB17F}"/>
    <hyperlink ref="C22" location="'CR3'!A1" display="CRM techniques - Overview" xr:uid="{71D3CD56-F4C8-49EC-B972-46427F38120E}"/>
    <hyperlink ref="C23" location="'CR4'!A1" display="Standardised approach - Credit risk exposures and CRM effects" xr:uid="{27C69DC4-C191-4209-93C6-CF06381F270E}"/>
    <hyperlink ref="C24" location="'CR5'!A1" display="Standardised approach" xr:uid="{DDF2B32B-7F62-4EC7-8FC0-82C0C8A8438D}"/>
    <hyperlink ref="C27" location="'CCR1'!A1" display="Analysis of CCR exposures by approach" xr:uid="{6E85D290-69E7-4FEC-B4C3-1C1C1CE56B9B}"/>
    <hyperlink ref="C28" location="'CCR2'!A1" display="CVA capital charge" xr:uid="{D45420CD-4F83-4BE5-AD19-BC5C5F6E8712}"/>
    <hyperlink ref="C29" location="'CCR3'!A1" display="Standardised approach - CCR exposures by regulatory portfolio and risk" xr:uid="{831260D9-CDBD-4CAF-A76E-08E316AFE397}"/>
    <hyperlink ref="C32" location="'CCR8'!A1" display="Exposures to CCPs" xr:uid="{CB907B56-339B-48AE-AB04-3220D9E169F5}"/>
    <hyperlink ref="C30" location="'CCR5-A'!A1" display="Impact of netting and collateral held on exposure values" xr:uid="{EBA23F5D-A8B8-4CCB-B5A8-B33C57E94B07}"/>
    <hyperlink ref="C31" location="'CCR5-B'!A1" display="Composition of collateral for exposures to CCR" xr:uid="{55E35FCB-2F1C-4784-8B2A-A8BE8C63D3E3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02BB-99D1-47E3-A232-3116DA48965F}">
  <sheetPr codeName="Sheet10"/>
  <dimension ref="A1:J9"/>
  <sheetViews>
    <sheetView showGridLines="0" showRowColHeaders="0" workbookViewId="0"/>
  </sheetViews>
  <sheetFormatPr defaultColWidth="8.81640625" defaultRowHeight="10"/>
  <cols>
    <col min="1" max="2" width="4.1796875" style="2" customWidth="1"/>
    <col min="3" max="3" width="47.453125" style="2" bestFit="1" customWidth="1"/>
    <col min="4" max="4" width="22.54296875" style="2" customWidth="1"/>
    <col min="5" max="5" width="20.453125" style="2" customWidth="1"/>
    <col min="6" max="6" width="14.453125" style="2" customWidth="1"/>
    <col min="7" max="7" width="17" style="2" customWidth="1"/>
    <col min="8" max="8" width="18.81640625" style="2" customWidth="1"/>
    <col min="9" max="10" width="11.54296875" style="162" bestFit="1" customWidth="1"/>
    <col min="11" max="16384" width="8.81640625" style="2"/>
  </cols>
  <sheetData>
    <row r="1" spans="1:10">
      <c r="A1" s="35"/>
    </row>
    <row r="2" spans="1:10">
      <c r="B2" s="152" t="s">
        <v>265</v>
      </c>
    </row>
    <row r="3" spans="1:10" ht="10.5">
      <c r="B3" s="153" t="s">
        <v>266</v>
      </c>
    </row>
    <row r="4" spans="1:10" ht="10.4" customHeight="1">
      <c r="B4" s="225" t="s">
        <v>119</v>
      </c>
      <c r="C4" s="226"/>
      <c r="D4" s="149" t="s">
        <v>272</v>
      </c>
      <c r="E4" s="44" t="s">
        <v>273</v>
      </c>
      <c r="F4" s="44" t="s">
        <v>274</v>
      </c>
      <c r="G4" s="44" t="s">
        <v>275</v>
      </c>
      <c r="H4" s="44" t="s">
        <v>276</v>
      </c>
      <c r="I4" s="163"/>
      <c r="J4" s="163"/>
    </row>
    <row r="5" spans="1:10" ht="25.4" customHeight="1">
      <c r="B5" s="231"/>
      <c r="C5" s="232"/>
      <c r="D5" s="160" t="s">
        <v>267</v>
      </c>
      <c r="E5" s="161" t="s">
        <v>268</v>
      </c>
      <c r="F5" s="161" t="s">
        <v>269</v>
      </c>
      <c r="G5" s="161" t="s">
        <v>270</v>
      </c>
      <c r="H5" s="161" t="s">
        <v>271</v>
      </c>
      <c r="I5" s="163"/>
      <c r="J5" s="163"/>
    </row>
    <row r="6" spans="1:10">
      <c r="B6" s="146">
        <v>1</v>
      </c>
      <c r="C6" s="145" t="s">
        <v>277</v>
      </c>
      <c r="D6" s="154">
        <v>295131.68344016373</v>
      </c>
      <c r="E6" s="154">
        <v>25282.284732407377</v>
      </c>
      <c r="F6" s="154">
        <v>20.691190920000004</v>
      </c>
      <c r="G6" s="154">
        <v>25261.593541487378</v>
      </c>
      <c r="H6" s="154">
        <v>0</v>
      </c>
      <c r="I6" s="164"/>
      <c r="J6" s="164"/>
    </row>
    <row r="7" spans="1:10">
      <c r="B7" s="146">
        <v>2</v>
      </c>
      <c r="C7" s="145" t="s">
        <v>278</v>
      </c>
      <c r="D7" s="154">
        <v>96397.556911423759</v>
      </c>
      <c r="E7" s="154">
        <v>23231.449579685202</v>
      </c>
      <c r="F7" s="154">
        <v>0</v>
      </c>
      <c r="G7" s="154">
        <v>23231.449579685202</v>
      </c>
      <c r="H7" s="154">
        <v>0</v>
      </c>
      <c r="I7" s="164"/>
      <c r="J7" s="164"/>
    </row>
    <row r="8" spans="1:10" s="3" customFormat="1" ht="10.5">
      <c r="B8" s="9">
        <v>3</v>
      </c>
      <c r="C8" s="10" t="s">
        <v>279</v>
      </c>
      <c r="D8" s="49">
        <v>391529.24035158748</v>
      </c>
      <c r="E8" s="49">
        <v>48513.73431209258</v>
      </c>
      <c r="F8" s="49">
        <v>20.691190920000004</v>
      </c>
      <c r="G8" s="49">
        <v>48493.043121172581</v>
      </c>
      <c r="H8" s="49">
        <v>0</v>
      </c>
      <c r="I8" s="167"/>
      <c r="J8" s="167"/>
    </row>
    <row r="9" spans="1:10">
      <c r="D9" s="156"/>
      <c r="E9" s="156"/>
      <c r="F9" s="156"/>
      <c r="G9" s="156"/>
      <c r="H9" s="156"/>
      <c r="I9" s="165"/>
      <c r="J9" s="165"/>
    </row>
  </sheetData>
  <sheetProtection algorithmName="SHA-512" hashValue="zHYwyy5XGhO/BnH0G3bb3gsAvVyxmgdgNo8u/2/qU9vdzGfwihWHeZD9RSMOx/n7yGqWRW/9sCJ/226mEhVyAg==" saltValue="ryr7MhhvHOtx8eQ2sSBWHg==" spinCount="100000" sheet="1" objects="1" scenarios="1"/>
  <mergeCells count="1">
    <mergeCell ref="B4:C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F02F-6C2E-482F-9D76-8DCCFFAE685A}">
  <sheetPr codeName="Sheet11"/>
  <dimension ref="A1:P18"/>
  <sheetViews>
    <sheetView showGridLines="0" showRowColHeaders="0" workbookViewId="0"/>
  </sheetViews>
  <sheetFormatPr defaultColWidth="8.81640625" defaultRowHeight="10"/>
  <cols>
    <col min="1" max="2" width="4.1796875" style="2" customWidth="1"/>
    <col min="3" max="3" width="47.453125" style="2" bestFit="1" customWidth="1"/>
    <col min="4" max="8" width="12.81640625" style="2" customWidth="1"/>
    <col min="9" max="9" width="12.81640625" style="162" customWidth="1"/>
    <col min="10" max="10" width="11.54296875" style="162" bestFit="1" customWidth="1"/>
    <col min="11" max="16384" width="8.81640625" style="2"/>
  </cols>
  <sheetData>
    <row r="1" spans="1:16">
      <c r="A1" s="35"/>
    </row>
    <row r="2" spans="1:16">
      <c r="B2" s="2" t="s">
        <v>284</v>
      </c>
      <c r="I2" s="184"/>
    </row>
    <row r="3" spans="1:16" ht="10.5">
      <c r="B3" s="3" t="s">
        <v>285</v>
      </c>
      <c r="I3" s="184"/>
    </row>
    <row r="4" spans="1:16" ht="10.4" customHeight="1">
      <c r="B4" s="225" t="s">
        <v>119</v>
      </c>
      <c r="C4" s="226"/>
      <c r="D4" s="149" t="s">
        <v>272</v>
      </c>
      <c r="E4" s="44" t="s">
        <v>273</v>
      </c>
      <c r="F4" s="44" t="s">
        <v>274</v>
      </c>
      <c r="G4" s="44" t="s">
        <v>275</v>
      </c>
      <c r="H4" s="44" t="s">
        <v>276</v>
      </c>
      <c r="I4" s="44" t="s">
        <v>287</v>
      </c>
      <c r="J4" s="163"/>
    </row>
    <row r="5" spans="1:16" ht="25.4" customHeight="1">
      <c r="B5" s="225"/>
      <c r="C5" s="226"/>
      <c r="D5" s="256" t="s">
        <v>337</v>
      </c>
      <c r="E5" s="257"/>
      <c r="F5" s="255" t="s">
        <v>338</v>
      </c>
      <c r="G5" s="255"/>
      <c r="H5" s="255" t="s">
        <v>339</v>
      </c>
      <c r="I5" s="255"/>
      <c r="J5" s="163"/>
    </row>
    <row r="6" spans="1:16" ht="21">
      <c r="B6" s="231"/>
      <c r="C6" s="232"/>
      <c r="D6" s="200" t="s">
        <v>288</v>
      </c>
      <c r="E6" s="200" t="s">
        <v>289</v>
      </c>
      <c r="F6" s="200" t="s">
        <v>288</v>
      </c>
      <c r="G6" s="200" t="s">
        <v>289</v>
      </c>
      <c r="H6" s="200" t="s">
        <v>10</v>
      </c>
      <c r="I6" s="200" t="s">
        <v>286</v>
      </c>
      <c r="J6" s="164"/>
      <c r="K6" s="164"/>
      <c r="L6" s="164"/>
      <c r="M6" s="164"/>
      <c r="N6" s="164"/>
      <c r="O6" s="164"/>
      <c r="P6" s="164"/>
    </row>
    <row r="7" spans="1:16">
      <c r="B7" s="146">
        <v>1</v>
      </c>
      <c r="C7" s="145" t="s">
        <v>253</v>
      </c>
      <c r="D7" s="154">
        <v>26799.552133446097</v>
      </c>
      <c r="E7" s="154"/>
      <c r="F7" s="154">
        <v>38574.964409502667</v>
      </c>
      <c r="G7" s="154"/>
      <c r="H7" s="154">
        <v>0</v>
      </c>
      <c r="I7" s="173">
        <v>0</v>
      </c>
      <c r="J7" s="164"/>
      <c r="K7" s="164"/>
      <c r="L7" s="164"/>
      <c r="M7" s="164"/>
      <c r="N7" s="164"/>
      <c r="O7" s="164"/>
      <c r="P7" s="164"/>
    </row>
    <row r="8" spans="1:16" s="3" customFormat="1" ht="10.5">
      <c r="B8" s="146">
        <v>2</v>
      </c>
      <c r="C8" s="145" t="s">
        <v>254</v>
      </c>
      <c r="D8" s="154">
        <v>310114.32272406417</v>
      </c>
      <c r="E8" s="154">
        <v>4688.9851899999994</v>
      </c>
      <c r="F8" s="154">
        <v>345066.01868297014</v>
      </c>
      <c r="G8" s="154">
        <v>0.87067249999999996</v>
      </c>
      <c r="H8" s="154">
        <v>64387.141517048032</v>
      </c>
      <c r="I8" s="173">
        <v>0.18659368941281873</v>
      </c>
      <c r="J8" s="164"/>
      <c r="K8" s="164"/>
      <c r="L8" s="164"/>
      <c r="M8" s="164"/>
      <c r="N8" s="164"/>
      <c r="O8" s="164"/>
      <c r="P8" s="164"/>
    </row>
    <row r="9" spans="1:16">
      <c r="B9" s="146">
        <v>3</v>
      </c>
      <c r="C9" s="145" t="s">
        <v>255</v>
      </c>
      <c r="D9" s="172">
        <v>4947.6641652032085</v>
      </c>
      <c r="E9" s="172"/>
      <c r="F9" s="154">
        <v>4947.6641652032085</v>
      </c>
      <c r="G9" s="172"/>
      <c r="H9" s="172">
        <v>0</v>
      </c>
      <c r="I9" s="173">
        <v>0</v>
      </c>
      <c r="J9" s="164"/>
      <c r="K9" s="164"/>
      <c r="L9" s="164"/>
      <c r="M9" s="164"/>
      <c r="N9" s="164"/>
      <c r="O9" s="164"/>
      <c r="P9" s="164"/>
    </row>
    <row r="10" spans="1:16">
      <c r="B10" s="146">
        <v>4</v>
      </c>
      <c r="C10" s="145" t="s">
        <v>256</v>
      </c>
      <c r="D10" s="172">
        <v>8265.8348391430609</v>
      </c>
      <c r="E10" s="172"/>
      <c r="F10" s="154">
        <v>8265.8348391430609</v>
      </c>
      <c r="G10" s="172"/>
      <c r="H10" s="172">
        <v>0</v>
      </c>
      <c r="I10" s="173">
        <v>0</v>
      </c>
      <c r="J10" s="164"/>
      <c r="K10" s="164"/>
      <c r="L10" s="164"/>
      <c r="M10" s="164"/>
      <c r="N10" s="164"/>
      <c r="O10" s="164"/>
      <c r="P10" s="164"/>
    </row>
    <row r="11" spans="1:16">
      <c r="B11" s="146">
        <v>6</v>
      </c>
      <c r="C11" s="145" t="s">
        <v>62</v>
      </c>
      <c r="D11" s="172">
        <v>26321.635675835489</v>
      </c>
      <c r="E11" s="172"/>
      <c r="F11" s="154">
        <v>8692.9262823426834</v>
      </c>
      <c r="G11" s="172"/>
      <c r="H11" s="172">
        <v>1738.5852564685363</v>
      </c>
      <c r="I11" s="173">
        <v>0.19999999999999996</v>
      </c>
      <c r="J11" s="164"/>
      <c r="K11" s="164"/>
      <c r="L11" s="164"/>
      <c r="M11" s="164"/>
      <c r="N11" s="164"/>
      <c r="O11" s="164"/>
      <c r="P11" s="164"/>
    </row>
    <row r="12" spans="1:16">
      <c r="B12" s="146">
        <v>7</v>
      </c>
      <c r="C12" s="145" t="s">
        <v>336</v>
      </c>
      <c r="D12" s="172">
        <v>29098.398841469778</v>
      </c>
      <c r="E12" s="172"/>
      <c r="F12" s="154">
        <v>0</v>
      </c>
      <c r="G12" s="172"/>
      <c r="H12" s="172">
        <v>0</v>
      </c>
      <c r="I12" s="173"/>
      <c r="J12" s="164"/>
      <c r="K12" s="164"/>
      <c r="L12" s="164"/>
      <c r="M12" s="164"/>
      <c r="N12" s="164"/>
      <c r="O12" s="164"/>
      <c r="P12" s="164"/>
    </row>
    <row r="13" spans="1:16">
      <c r="B13" s="146">
        <v>9</v>
      </c>
      <c r="C13" s="145" t="s">
        <v>257</v>
      </c>
      <c r="D13" s="172">
        <v>20.691190920000004</v>
      </c>
      <c r="E13" s="172"/>
      <c r="F13" s="154">
        <v>20.691190920000004</v>
      </c>
      <c r="G13" s="172"/>
      <c r="H13" s="172">
        <v>20.691190920000004</v>
      </c>
      <c r="I13" s="173">
        <v>1</v>
      </c>
      <c r="J13" s="164"/>
      <c r="K13" s="164"/>
      <c r="L13" s="164"/>
      <c r="M13" s="164"/>
      <c r="N13" s="164"/>
      <c r="O13" s="164"/>
      <c r="P13" s="164"/>
    </row>
    <row r="14" spans="1:16">
      <c r="B14" s="146">
        <v>12</v>
      </c>
      <c r="C14" s="145" t="s">
        <v>56</v>
      </c>
      <c r="D14" s="172">
        <v>34473.303148499661</v>
      </c>
      <c r="E14" s="172"/>
      <c r="F14" s="154">
        <v>34473.303148499661</v>
      </c>
      <c r="G14" s="172"/>
      <c r="H14" s="172">
        <v>3447.3303148499663</v>
      </c>
      <c r="I14" s="173">
        <v>0.1</v>
      </c>
      <c r="J14" s="164"/>
      <c r="K14" s="164"/>
      <c r="L14" s="164"/>
      <c r="M14" s="164"/>
      <c r="N14" s="164"/>
      <c r="O14" s="164"/>
      <c r="P14" s="164"/>
    </row>
    <row r="15" spans="1:16">
      <c r="B15" s="146">
        <v>16</v>
      </c>
      <c r="C15" s="145" t="s">
        <v>259</v>
      </c>
      <c r="D15" s="172">
        <v>1643.6608985202008</v>
      </c>
      <c r="E15" s="172"/>
      <c r="F15" s="154">
        <v>1643.6608985202008</v>
      </c>
      <c r="G15" s="172"/>
      <c r="H15" s="172">
        <v>4089.2367489412386</v>
      </c>
      <c r="I15" s="173">
        <v>2.4878834512780625</v>
      </c>
      <c r="J15" s="164"/>
      <c r="K15" s="164"/>
      <c r="L15" s="164"/>
      <c r="M15" s="164"/>
      <c r="N15" s="164"/>
      <c r="O15" s="164"/>
      <c r="P15" s="164"/>
    </row>
    <row r="16" spans="1:16" ht="10.5">
      <c r="B16" s="147">
        <v>17</v>
      </c>
      <c r="C16" s="148" t="s">
        <v>21</v>
      </c>
      <c r="D16" s="49">
        <v>441685.0636171017</v>
      </c>
      <c r="E16" s="49">
        <v>4688.9851899999994</v>
      </c>
      <c r="F16" s="49">
        <v>441685.0636171017</v>
      </c>
      <c r="G16" s="49">
        <v>0.87067249999999996</v>
      </c>
      <c r="H16" s="49">
        <v>73682.985028227777</v>
      </c>
      <c r="I16" s="185">
        <v>0.16682245132949258</v>
      </c>
      <c r="J16" s="164"/>
      <c r="K16" s="164"/>
      <c r="L16" s="164"/>
      <c r="M16" s="164"/>
      <c r="N16" s="164"/>
      <c r="O16" s="164"/>
      <c r="P16" s="164"/>
    </row>
    <row r="17" spans="2:16" ht="14.5">
      <c r="B17"/>
      <c r="C17"/>
      <c r="D17"/>
      <c r="E17"/>
      <c r="F17"/>
      <c r="G17"/>
      <c r="H17"/>
      <c r="I17"/>
      <c r="J17" s="164"/>
      <c r="K17" s="164"/>
      <c r="L17" s="164"/>
      <c r="M17" s="164"/>
      <c r="N17" s="164"/>
      <c r="O17" s="164"/>
      <c r="P17" s="164"/>
    </row>
    <row r="18" spans="2:16" ht="14.5">
      <c r="B18"/>
      <c r="C18"/>
      <c r="D18"/>
      <c r="E18"/>
      <c r="F18"/>
      <c r="G18"/>
      <c r="H18"/>
      <c r="I18"/>
    </row>
  </sheetData>
  <sheetProtection algorithmName="SHA-512" hashValue="PoIIcaXJqrDnyKRzyEGsGja+k29GUWM9i3FaPei9A3Qeg8goC///BD1nZlqTx5Q4WiBetFYBOLrp+C4BZ6rDbA==" saltValue="gUOq0Cy2YVm+Z4LeSW9eMg==" spinCount="100000" sheet="1" objects="1" scenarios="1"/>
  <mergeCells count="4">
    <mergeCell ref="F5:G5"/>
    <mergeCell ref="H5:I5"/>
    <mergeCell ref="B4:C6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335E-3F7D-4AB6-92B8-711EC0BC5004}">
  <sheetPr codeName="Sheet12"/>
  <dimension ref="A1:M24"/>
  <sheetViews>
    <sheetView showGridLines="0" showRowColHeaders="0" workbookViewId="0"/>
  </sheetViews>
  <sheetFormatPr defaultColWidth="8.81640625" defaultRowHeight="10"/>
  <cols>
    <col min="1" max="2" width="4.1796875" style="2" customWidth="1"/>
    <col min="3" max="3" width="47.453125" style="2" bestFit="1" customWidth="1"/>
    <col min="4" max="7" width="14.54296875" style="2" bestFit="1" customWidth="1"/>
    <col min="8" max="8" width="10" style="2" bestFit="1" customWidth="1"/>
    <col min="9" max="11" width="8.81640625" style="2" bestFit="1" customWidth="1"/>
    <col min="12" max="13" width="11.54296875" style="2" bestFit="1" customWidth="1"/>
    <col min="14" max="16384" width="8.81640625" style="2"/>
  </cols>
  <sheetData>
    <row r="1" spans="1:13">
      <c r="A1" s="35"/>
    </row>
    <row r="2" spans="1:13">
      <c r="B2" s="152" t="s">
        <v>250</v>
      </c>
    </row>
    <row r="3" spans="1:13" ht="10.5">
      <c r="B3" s="153" t="s">
        <v>251</v>
      </c>
    </row>
    <row r="4" spans="1:13" ht="10.5">
      <c r="B4" s="225" t="s">
        <v>119</v>
      </c>
      <c r="C4" s="226"/>
      <c r="D4" s="258" t="s">
        <v>260</v>
      </c>
      <c r="E4" s="227"/>
      <c r="F4" s="227"/>
      <c r="G4" s="227"/>
      <c r="H4" s="227"/>
      <c r="I4" s="227"/>
      <c r="J4" s="227"/>
      <c r="K4" s="228"/>
      <c r="L4" s="259" t="s">
        <v>21</v>
      </c>
      <c r="M4" s="260" t="s">
        <v>261</v>
      </c>
    </row>
    <row r="5" spans="1:13" ht="10.5">
      <c r="B5" s="225"/>
      <c r="C5" s="226"/>
      <c r="D5" s="157">
        <v>0</v>
      </c>
      <c r="E5" s="158">
        <v>0.04</v>
      </c>
      <c r="F5" s="158">
        <v>0.1</v>
      </c>
      <c r="G5" s="158">
        <v>0.2</v>
      </c>
      <c r="H5" s="158">
        <v>0.5</v>
      </c>
      <c r="I5" s="158">
        <v>1</v>
      </c>
      <c r="J5" s="158">
        <v>2.5</v>
      </c>
      <c r="K5" s="159">
        <v>12.5</v>
      </c>
      <c r="L5" s="259"/>
      <c r="M5" s="260"/>
    </row>
    <row r="6" spans="1:13">
      <c r="B6" s="144" t="s">
        <v>252</v>
      </c>
      <c r="C6" s="145"/>
      <c r="D6" s="150"/>
      <c r="E6" s="150"/>
      <c r="F6" s="150"/>
      <c r="G6" s="150"/>
      <c r="H6" s="150"/>
      <c r="I6" s="150"/>
      <c r="J6" s="150"/>
      <c r="K6" s="150"/>
      <c r="L6" s="151"/>
      <c r="M6" s="151"/>
    </row>
    <row r="7" spans="1:13">
      <c r="B7" s="146">
        <v>1</v>
      </c>
      <c r="C7" s="145" t="s">
        <v>253</v>
      </c>
      <c r="D7" s="154">
        <v>38574.964409502667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38574.964409502667</v>
      </c>
      <c r="M7" s="154">
        <v>0</v>
      </c>
    </row>
    <row r="8" spans="1:13">
      <c r="B8" s="146">
        <v>2</v>
      </c>
      <c r="C8" s="145" t="s">
        <v>254</v>
      </c>
      <c r="D8" s="154">
        <v>24693.432892239085</v>
      </c>
      <c r="E8" s="154">
        <v>0</v>
      </c>
      <c r="F8" s="154">
        <v>0</v>
      </c>
      <c r="G8" s="154">
        <v>319982.02301022882</v>
      </c>
      <c r="H8" s="154">
        <v>0</v>
      </c>
      <c r="I8" s="154">
        <v>390.56278050226388</v>
      </c>
      <c r="J8" s="154">
        <v>0</v>
      </c>
      <c r="K8" s="154">
        <v>0</v>
      </c>
      <c r="L8" s="154">
        <v>345066.01868297014</v>
      </c>
      <c r="M8" s="154">
        <v>323636.85188522574</v>
      </c>
    </row>
    <row r="9" spans="1:13">
      <c r="B9" s="146">
        <v>3</v>
      </c>
      <c r="C9" s="145" t="s">
        <v>255</v>
      </c>
      <c r="D9" s="154">
        <v>4947.6641652032085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4947.6641652032085</v>
      </c>
      <c r="M9" s="154">
        <v>0</v>
      </c>
    </row>
    <row r="10" spans="1:13">
      <c r="B10" s="146">
        <v>4</v>
      </c>
      <c r="C10" s="145" t="s">
        <v>256</v>
      </c>
      <c r="D10" s="154">
        <v>8265.8348391430609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8265.8348391430609</v>
      </c>
      <c r="M10" s="154">
        <v>0</v>
      </c>
    </row>
    <row r="11" spans="1:13">
      <c r="B11" s="146">
        <v>6</v>
      </c>
      <c r="C11" s="145" t="s">
        <v>62</v>
      </c>
      <c r="D11" s="154">
        <v>0</v>
      </c>
      <c r="E11" s="154">
        <v>0</v>
      </c>
      <c r="F11" s="154">
        <v>0</v>
      </c>
      <c r="G11" s="154">
        <v>20.222795400342875</v>
      </c>
      <c r="H11" s="154">
        <v>0</v>
      </c>
      <c r="I11" s="154">
        <v>0</v>
      </c>
      <c r="J11" s="154">
        <v>0</v>
      </c>
      <c r="K11" s="154">
        <v>0</v>
      </c>
      <c r="L11" s="154">
        <v>20.222795400342875</v>
      </c>
      <c r="M11" s="154">
        <v>0</v>
      </c>
    </row>
    <row r="12" spans="1:13">
      <c r="B12" s="146">
        <v>9</v>
      </c>
      <c r="C12" s="145" t="s">
        <v>257</v>
      </c>
      <c r="D12" s="154">
        <v>0</v>
      </c>
      <c r="E12" s="154">
        <v>0</v>
      </c>
      <c r="F12" s="154">
        <v>0</v>
      </c>
      <c r="G12" s="154">
        <v>0</v>
      </c>
      <c r="H12" s="154">
        <v>0</v>
      </c>
      <c r="I12" s="154">
        <v>20.691190920000004</v>
      </c>
      <c r="J12" s="154">
        <v>0</v>
      </c>
      <c r="K12" s="154">
        <v>0</v>
      </c>
      <c r="L12" s="154">
        <v>20.691190920000004</v>
      </c>
      <c r="M12" s="154">
        <v>0</v>
      </c>
    </row>
    <row r="13" spans="1:13">
      <c r="B13" s="146">
        <v>12</v>
      </c>
      <c r="C13" s="145" t="s">
        <v>56</v>
      </c>
      <c r="D13" s="154">
        <v>0</v>
      </c>
      <c r="E13" s="154">
        <v>0</v>
      </c>
      <c r="F13" s="154">
        <v>34473.303148499661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34473.303148499661</v>
      </c>
      <c r="M13" s="154">
        <v>0</v>
      </c>
    </row>
    <row r="14" spans="1:13">
      <c r="B14" s="146">
        <v>13</v>
      </c>
      <c r="C14" s="145" t="s">
        <v>258</v>
      </c>
      <c r="D14" s="154">
        <v>0</v>
      </c>
      <c r="E14" s="154">
        <v>0</v>
      </c>
      <c r="F14" s="154">
        <v>0</v>
      </c>
      <c r="G14" s="154">
        <v>8672.7034869423405</v>
      </c>
      <c r="H14" s="154">
        <v>0</v>
      </c>
      <c r="I14" s="154">
        <v>0</v>
      </c>
      <c r="J14" s="154">
        <v>0</v>
      </c>
      <c r="K14" s="154">
        <v>0</v>
      </c>
      <c r="L14" s="154">
        <v>8672.7034869423405</v>
      </c>
      <c r="M14" s="154">
        <v>0</v>
      </c>
    </row>
    <row r="15" spans="1:13">
      <c r="B15" s="146">
        <v>16</v>
      </c>
      <c r="C15" s="145" t="s">
        <v>259</v>
      </c>
      <c r="D15" s="154">
        <v>0</v>
      </c>
      <c r="E15" s="154">
        <v>0</v>
      </c>
      <c r="F15" s="154">
        <v>0</v>
      </c>
      <c r="G15" s="154">
        <v>1.1035495789622374</v>
      </c>
      <c r="H15" s="154">
        <v>0</v>
      </c>
      <c r="I15" s="154">
        <v>11.437748941238617</v>
      </c>
      <c r="J15" s="154">
        <v>1631.1196</v>
      </c>
      <c r="K15" s="154">
        <v>0</v>
      </c>
      <c r="L15" s="154">
        <v>1643.6608985202008</v>
      </c>
      <c r="M15" s="154">
        <v>0</v>
      </c>
    </row>
    <row r="16" spans="1:13" ht="10.5">
      <c r="B16" s="147">
        <v>17</v>
      </c>
      <c r="C16" s="148" t="s">
        <v>21</v>
      </c>
      <c r="D16" s="155">
        <v>76481.89630608802</v>
      </c>
      <c r="E16" s="155">
        <v>0</v>
      </c>
      <c r="F16" s="155">
        <v>34473.303148499661</v>
      </c>
      <c r="G16" s="155">
        <v>328676.0528421505</v>
      </c>
      <c r="H16" s="155">
        <v>0</v>
      </c>
      <c r="I16" s="155">
        <v>422.6917203635025</v>
      </c>
      <c r="J16" s="155">
        <v>1631.1196</v>
      </c>
      <c r="K16" s="155">
        <v>0</v>
      </c>
      <c r="L16" s="155">
        <v>441685.0636171017</v>
      </c>
      <c r="M16" s="155">
        <v>323636.85188522574</v>
      </c>
    </row>
    <row r="17" spans="4:13">
      <c r="D17" s="156"/>
      <c r="E17" s="156"/>
      <c r="F17" s="156"/>
      <c r="G17" s="156"/>
      <c r="H17" s="156"/>
      <c r="I17" s="156"/>
      <c r="J17" s="156"/>
      <c r="K17" s="156"/>
      <c r="L17" s="156"/>
      <c r="M17" s="156"/>
    </row>
    <row r="18" spans="4:13" customFormat="1" ht="14.5"/>
    <row r="19" spans="4:13" customFormat="1" ht="14.5"/>
    <row r="20" spans="4:13" customFormat="1" ht="14.5"/>
    <row r="21" spans="4:13" customFormat="1" ht="14.5"/>
    <row r="22" spans="4:13" customFormat="1" ht="14.5"/>
    <row r="23" spans="4:13" customFormat="1" ht="14.5"/>
    <row r="24" spans="4:13" customFormat="1" ht="14.5"/>
  </sheetData>
  <sheetProtection algorithmName="SHA-512" hashValue="IbQeNdmk7pLAhBbPfoq+WTGJY7Lgazp6RemIbgUP2qxJTzr5DQfipbk9STihW1EC+Wui4HqkTtRru/KVSC1hMA==" saltValue="p217xXrpSkhecGyHpet9aQ==" spinCount="100000" sheet="1" objects="1" scenarios="1"/>
  <mergeCells count="4">
    <mergeCell ref="B4:C5"/>
    <mergeCell ref="D4:K4"/>
    <mergeCell ref="L4:L5"/>
    <mergeCell ref="M4:M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4C42-9EC8-41BA-B5B0-DC96E50F8CF1}">
  <sheetPr codeName="Sheet13"/>
  <dimension ref="A1:M7"/>
  <sheetViews>
    <sheetView showGridLines="0" showRowColHeaders="0" workbookViewId="0"/>
  </sheetViews>
  <sheetFormatPr defaultColWidth="8.81640625" defaultRowHeight="10"/>
  <cols>
    <col min="1" max="2" width="4.1796875" style="2" customWidth="1"/>
    <col min="3" max="3" width="47.453125" style="2" bestFit="1" customWidth="1"/>
    <col min="4" max="7" width="12.81640625" style="2" customWidth="1"/>
    <col min="8" max="16384" width="8.81640625" style="2"/>
  </cols>
  <sheetData>
    <row r="1" spans="1:13">
      <c r="A1" s="35"/>
    </row>
    <row r="2" spans="1:13">
      <c r="B2" s="2" t="s">
        <v>290</v>
      </c>
    </row>
    <row r="3" spans="1:13" ht="10.5">
      <c r="B3" s="3" t="s">
        <v>291</v>
      </c>
    </row>
    <row r="4" spans="1:13" ht="10.4" customHeight="1">
      <c r="B4" s="225" t="s">
        <v>119</v>
      </c>
      <c r="C4" s="226"/>
      <c r="D4" s="44" t="s">
        <v>273</v>
      </c>
      <c r="E4" s="44" t="s">
        <v>274</v>
      </c>
      <c r="F4" s="44" t="s">
        <v>287</v>
      </c>
      <c r="G4" s="44" t="s">
        <v>295</v>
      </c>
    </row>
    <row r="5" spans="1:13" s="175" customFormat="1" ht="31.5">
      <c r="B5" s="231"/>
      <c r="C5" s="232"/>
      <c r="D5" s="174" t="s">
        <v>329</v>
      </c>
      <c r="E5" s="174" t="s">
        <v>293</v>
      </c>
      <c r="F5" s="174" t="s">
        <v>294</v>
      </c>
      <c r="G5" s="174" t="s">
        <v>10</v>
      </c>
    </row>
    <row r="6" spans="1:13">
      <c r="B6" s="146">
        <v>1</v>
      </c>
      <c r="C6" s="145" t="s">
        <v>292</v>
      </c>
      <c r="D6" s="154">
        <v>2142.4917440122886</v>
      </c>
      <c r="E6" s="154">
        <v>3628.0924105192153</v>
      </c>
      <c r="F6" s="154">
        <v>5374.1924127174625</v>
      </c>
      <c r="G6" s="154">
        <v>1770.2617799745376</v>
      </c>
      <c r="H6" s="164"/>
      <c r="I6" s="164"/>
      <c r="J6" s="164"/>
      <c r="K6" s="164"/>
      <c r="L6" s="164"/>
      <c r="M6" s="164"/>
    </row>
    <row r="7" spans="1:13" ht="10.5">
      <c r="B7" s="147">
        <v>11</v>
      </c>
      <c r="C7" s="148" t="s">
        <v>21</v>
      </c>
      <c r="D7" s="49">
        <v>2142.4917440122886</v>
      </c>
      <c r="E7" s="49">
        <v>3628.0924105192153</v>
      </c>
      <c r="F7" s="49">
        <v>5374.1924127174625</v>
      </c>
      <c r="G7" s="49">
        <v>1770.2617799745376</v>
      </c>
      <c r="H7" s="164"/>
      <c r="I7" s="164"/>
      <c r="J7" s="164"/>
      <c r="K7" s="164"/>
      <c r="L7" s="164"/>
      <c r="M7" s="164"/>
    </row>
  </sheetData>
  <sheetProtection algorithmName="SHA-512" hashValue="aR8cyGRC4hmiOry69qUP8GPWzp9A3zo2Jug7UPmwCIXxUmMJMP4z+t0F+MjqZezBQhKzDS9+P7xN1+W/mFliLA==" saltValue="Gyy9wIU3TpRhgqiY0m3zsQ==" spinCount="100000" sheet="1" objects="1" scenarios="1"/>
  <mergeCells count="1">
    <mergeCell ref="B4:C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6FD35-CAAD-4CC5-ABF0-F041D8C062A5}">
  <sheetPr codeName="Sheet14"/>
  <dimension ref="A1:M8"/>
  <sheetViews>
    <sheetView showGridLines="0" showRowColHeaders="0" workbookViewId="0"/>
  </sheetViews>
  <sheetFormatPr defaultColWidth="8.81640625" defaultRowHeight="10"/>
  <cols>
    <col min="1" max="2" width="4.1796875" style="2" customWidth="1"/>
    <col min="3" max="3" width="47.453125" style="2" bestFit="1" customWidth="1"/>
    <col min="4" max="5" width="12.81640625" style="2" customWidth="1"/>
    <col min="6" max="7" width="12.81640625" style="35" customWidth="1"/>
    <col min="8" max="8" width="8.81640625" style="35"/>
    <col min="9" max="16384" width="8.81640625" style="2"/>
  </cols>
  <sheetData>
    <row r="1" spans="1:13">
      <c r="A1" s="35"/>
    </row>
    <row r="2" spans="1:13">
      <c r="B2" s="152" t="s">
        <v>300</v>
      </c>
    </row>
    <row r="3" spans="1:13" ht="10.5">
      <c r="B3" s="153" t="s">
        <v>299</v>
      </c>
    </row>
    <row r="4" spans="1:13" ht="10.4" customHeight="1">
      <c r="B4" s="225" t="s">
        <v>119</v>
      </c>
      <c r="C4" s="226"/>
      <c r="D4" s="44" t="s">
        <v>272</v>
      </c>
      <c r="E4" s="44" t="s">
        <v>273</v>
      </c>
      <c r="F4" s="176"/>
      <c r="G4" s="176"/>
    </row>
    <row r="5" spans="1:13" s="175" customFormat="1" ht="10.5">
      <c r="B5" s="231"/>
      <c r="C5" s="232"/>
      <c r="D5" s="174" t="s">
        <v>303</v>
      </c>
      <c r="E5" s="174" t="s">
        <v>10</v>
      </c>
      <c r="F5" s="177"/>
      <c r="G5" s="177"/>
      <c r="H5" s="178"/>
    </row>
    <row r="6" spans="1:13">
      <c r="B6" s="146">
        <v>4</v>
      </c>
      <c r="C6" s="145" t="s">
        <v>301</v>
      </c>
      <c r="D6" s="154">
        <v>153.14703521943136</v>
      </c>
      <c r="E6" s="154">
        <v>1914.337940242892</v>
      </c>
      <c r="F6" s="164"/>
      <c r="G6" s="164"/>
      <c r="H6" s="164"/>
      <c r="I6" s="164"/>
      <c r="J6" s="164"/>
      <c r="K6" s="164"/>
      <c r="L6" s="164"/>
      <c r="M6" s="164"/>
    </row>
    <row r="7" spans="1:13" ht="10.5">
      <c r="B7" s="147">
        <v>5</v>
      </c>
      <c r="C7" s="148" t="s">
        <v>302</v>
      </c>
      <c r="D7" s="49">
        <v>153.14703521943136</v>
      </c>
      <c r="E7" s="49">
        <v>1914.337940242892</v>
      </c>
      <c r="F7" s="167"/>
      <c r="G7" s="167"/>
      <c r="H7" s="164"/>
      <c r="I7" s="164"/>
      <c r="J7" s="164"/>
      <c r="K7" s="164"/>
      <c r="L7" s="164"/>
      <c r="M7" s="164"/>
    </row>
    <row r="8" spans="1:13">
      <c r="F8" s="162"/>
      <c r="G8" s="162"/>
    </row>
  </sheetData>
  <sheetProtection algorithmName="SHA-512" hashValue="zOr7Zl9qAVMRZ+IeB9O2cY3lWdQFKqOsCtcxkbB0qJ7FwxwZeDKUcOsH4J0C+wfMcDQELNct06YzgQ3s7MO5WA==" saltValue="ORtauOlZBmReHqqdke0skA==" spinCount="100000" sheet="1" objects="1" scenarios="1"/>
  <mergeCells count="1">
    <mergeCell ref="B4:C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B602-E8EC-4258-87F7-FE1A4284D1E1}">
  <sheetPr codeName="Sheet15"/>
  <dimension ref="A1:M18"/>
  <sheetViews>
    <sheetView showGridLines="0" showRowColHeaders="0" zoomScaleNormal="100" workbookViewId="0"/>
  </sheetViews>
  <sheetFormatPr defaultColWidth="8.81640625" defaultRowHeight="10"/>
  <cols>
    <col min="1" max="2" width="4.1796875" style="2" customWidth="1"/>
    <col min="3" max="3" width="47.453125" style="2" bestFit="1" customWidth="1"/>
    <col min="4" max="7" width="14.54296875" style="2" bestFit="1" customWidth="1"/>
    <col min="8" max="8" width="10" style="2" bestFit="1" customWidth="1"/>
    <col min="9" max="11" width="8.81640625" style="2" bestFit="1" customWidth="1"/>
    <col min="12" max="13" width="11.54296875" style="2" bestFit="1" customWidth="1"/>
    <col min="14" max="16384" width="8.81640625" style="2"/>
  </cols>
  <sheetData>
    <row r="1" spans="1:9">
      <c r="A1" s="35"/>
    </row>
    <row r="2" spans="1:9">
      <c r="B2" s="2" t="s">
        <v>263</v>
      </c>
    </row>
    <row r="3" spans="1:9" ht="10.5">
      <c r="B3" s="3" t="s">
        <v>264</v>
      </c>
    </row>
    <row r="4" spans="1:9" ht="10.5">
      <c r="B4" s="225" t="s">
        <v>119</v>
      </c>
      <c r="C4" s="226"/>
      <c r="D4" s="258" t="s">
        <v>260</v>
      </c>
      <c r="E4" s="227"/>
      <c r="F4" s="227"/>
      <c r="G4" s="228"/>
      <c r="H4" s="261" t="s">
        <v>21</v>
      </c>
      <c r="I4" s="260" t="s">
        <v>262</v>
      </c>
    </row>
    <row r="5" spans="1:9" ht="10.5">
      <c r="B5" s="225"/>
      <c r="C5" s="226"/>
      <c r="D5" s="157">
        <v>0</v>
      </c>
      <c r="E5" s="158">
        <v>0.04</v>
      </c>
      <c r="F5" s="158">
        <v>0.2</v>
      </c>
      <c r="G5" s="158">
        <v>0.5</v>
      </c>
      <c r="H5" s="261"/>
      <c r="I5" s="259"/>
    </row>
    <row r="6" spans="1:9">
      <c r="B6" s="144" t="s">
        <v>252</v>
      </c>
      <c r="C6" s="145"/>
      <c r="D6" s="150"/>
      <c r="E6" s="150"/>
      <c r="F6" s="150"/>
      <c r="G6" s="150"/>
      <c r="H6" s="150"/>
      <c r="I6" s="150"/>
    </row>
    <row r="7" spans="1:9">
      <c r="B7" s="146">
        <v>6</v>
      </c>
      <c r="C7" s="145" t="s">
        <v>62</v>
      </c>
      <c r="D7" s="154">
        <v>1447.1617567791814</v>
      </c>
      <c r="E7" s="154">
        <v>4175.6733599737918</v>
      </c>
      <c r="F7" s="154">
        <v>1304.8313963387372</v>
      </c>
      <c r="G7" s="154">
        <v>3018.5910014135807</v>
      </c>
      <c r="H7" s="154">
        <v>9946.2575145052906</v>
      </c>
      <c r="I7" s="154">
        <v>0</v>
      </c>
    </row>
    <row r="8" spans="1:9" ht="10.5">
      <c r="B8" s="147">
        <v>17</v>
      </c>
      <c r="C8" s="148" t="s">
        <v>21</v>
      </c>
      <c r="D8" s="155">
        <v>1447.1617567791814</v>
      </c>
      <c r="E8" s="155">
        <v>4175.6733599737918</v>
      </c>
      <c r="F8" s="155">
        <v>1304.8313963387372</v>
      </c>
      <c r="G8" s="155">
        <v>3018.5910014135807</v>
      </c>
      <c r="H8" s="155">
        <v>9946.2575145052906</v>
      </c>
      <c r="I8" s="155">
        <v>0</v>
      </c>
    </row>
    <row r="9" spans="1:9" customFormat="1" ht="14.5"/>
    <row r="10" spans="1:9" customFormat="1" ht="14.5"/>
    <row r="11" spans="1:9" customFormat="1" ht="14.5"/>
    <row r="12" spans="1:9" customFormat="1" ht="14.5"/>
    <row r="13" spans="1:9" customFormat="1" ht="14.5"/>
    <row r="14" spans="1:9" customFormat="1" ht="14.5"/>
    <row r="15" spans="1:9" customFormat="1" ht="14.5"/>
    <row r="16" spans="1:9" customFormat="1" ht="14.5"/>
    <row r="17" spans="4:13" customFormat="1" ht="14.5"/>
    <row r="18" spans="4:13">
      <c r="D18" s="156"/>
      <c r="E18" s="156"/>
      <c r="F18" s="156"/>
      <c r="G18" s="156"/>
      <c r="H18" s="156"/>
      <c r="I18" s="156"/>
      <c r="J18" s="156"/>
      <c r="K18" s="156"/>
      <c r="L18" s="156"/>
      <c r="M18" s="156"/>
    </row>
  </sheetData>
  <sheetProtection algorithmName="SHA-512" hashValue="pNr46ZL4eXpfXyuce/EF+VZW7mv4xq8mvjXLmTrUq8VCLIBAvXbtIizwYFMbqysVG2Tl+5P2Otjt80tvY58bjg==" saltValue="Q6YKrFg9kMbkU0JJ7bVBdg==" spinCount="100000" sheet="1" objects="1" scenarios="1"/>
  <mergeCells count="4">
    <mergeCell ref="B4:C5"/>
    <mergeCell ref="D4:G4"/>
    <mergeCell ref="H4:H5"/>
    <mergeCell ref="I4:I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60DD-AC74-4D69-A1AE-4127AE3FC06D}">
  <sheetPr codeName="Sheet16"/>
  <dimension ref="A1:L7"/>
  <sheetViews>
    <sheetView showGridLines="0" showRowColHeaders="0" workbookViewId="0"/>
  </sheetViews>
  <sheetFormatPr defaultColWidth="8.81640625" defaultRowHeight="10"/>
  <cols>
    <col min="1" max="2" width="4.1796875" style="2" customWidth="1"/>
    <col min="3" max="3" width="47.453125" style="2" bestFit="1" customWidth="1"/>
    <col min="4" max="8" width="12.81640625" style="2" customWidth="1"/>
    <col min="9" max="16384" width="8.81640625" style="2"/>
  </cols>
  <sheetData>
    <row r="1" spans="1:12">
      <c r="A1" s="35"/>
    </row>
    <row r="2" spans="1:12">
      <c r="B2" s="152" t="s">
        <v>314</v>
      </c>
    </row>
    <row r="3" spans="1:12" ht="10.5">
      <c r="B3" s="153" t="s">
        <v>316</v>
      </c>
    </row>
    <row r="4" spans="1:12" ht="10.4" customHeight="1">
      <c r="B4" s="225" t="s">
        <v>119</v>
      </c>
      <c r="C4" s="226"/>
      <c r="D4" s="44" t="s">
        <v>272</v>
      </c>
      <c r="E4" s="44" t="s">
        <v>273</v>
      </c>
      <c r="F4" s="44" t="s">
        <v>274</v>
      </c>
      <c r="G4" s="44" t="s">
        <v>275</v>
      </c>
      <c r="H4" s="44" t="s">
        <v>276</v>
      </c>
    </row>
    <row r="5" spans="1:12" s="175" customFormat="1" ht="31.5">
      <c r="B5" s="231"/>
      <c r="C5" s="232"/>
      <c r="D5" s="174" t="s">
        <v>319</v>
      </c>
      <c r="E5" s="174" t="s">
        <v>320</v>
      </c>
      <c r="F5" s="174" t="s">
        <v>321</v>
      </c>
      <c r="G5" s="174" t="s">
        <v>322</v>
      </c>
      <c r="H5" s="174" t="s">
        <v>323</v>
      </c>
    </row>
    <row r="6" spans="1:12" s="3" customFormat="1" ht="10.5">
      <c r="B6" s="6">
        <v>1</v>
      </c>
      <c r="C6" s="7" t="s">
        <v>318</v>
      </c>
      <c r="D6" s="45">
        <v>20648.852369802145</v>
      </c>
      <c r="E6" s="45">
        <v>9476.8556911821452</v>
      </c>
      <c r="F6" s="45">
        <v>11171.99667862</v>
      </c>
      <c r="G6" s="45">
        <v>9478.6223378239611</v>
      </c>
      <c r="H6" s="45">
        <v>1693.3743407960392</v>
      </c>
      <c r="I6" s="167"/>
      <c r="J6" s="167"/>
      <c r="K6" s="167"/>
      <c r="L6" s="167"/>
    </row>
    <row r="7" spans="1:12" ht="10.5">
      <c r="B7" s="9">
        <v>4</v>
      </c>
      <c r="C7" s="10" t="s">
        <v>21</v>
      </c>
      <c r="D7" s="49">
        <v>20648.852369802145</v>
      </c>
      <c r="E7" s="49">
        <v>9476.8556911821452</v>
      </c>
      <c r="F7" s="49">
        <v>11171.99667862</v>
      </c>
      <c r="G7" s="49">
        <v>9478.6223378239611</v>
      </c>
      <c r="H7" s="49">
        <v>1693.3743407960392</v>
      </c>
      <c r="I7" s="165"/>
      <c r="J7" s="165"/>
      <c r="K7" s="165"/>
      <c r="L7" s="165"/>
    </row>
  </sheetData>
  <sheetProtection algorithmName="SHA-512" hashValue="7zdHeWH8AhEJBELGMiZX9qDqT9qiielt5QpKKP7Z3lqdlu2K6TJ5haOOJoai9IOlc00eghZJcFNAGPyxqa+3bQ==" saltValue="o1mx6n8AV8qNaj4Vu7EbWQ==" spinCount="100000" sheet="1" objects="1" scenarios="1"/>
  <mergeCells count="1">
    <mergeCell ref="B4:C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4ECFE-4620-4726-9081-2800E9CA75CF}">
  <sheetPr codeName="Sheet17"/>
  <dimension ref="A1:J10"/>
  <sheetViews>
    <sheetView showGridLines="0" showRowColHeaders="0" workbookViewId="0"/>
  </sheetViews>
  <sheetFormatPr defaultColWidth="8.81640625" defaultRowHeight="10"/>
  <cols>
    <col min="1" max="1" width="4.1796875" style="2" customWidth="1"/>
    <col min="2" max="2" width="47.453125" style="2" bestFit="1" customWidth="1"/>
    <col min="3" max="6" width="12.81640625" style="2" customWidth="1"/>
    <col min="7" max="8" width="15.81640625" style="2" customWidth="1"/>
    <col min="9" max="16384" width="8.81640625" style="2"/>
  </cols>
  <sheetData>
    <row r="1" spans="1:10">
      <c r="A1" s="35"/>
    </row>
    <row r="2" spans="1:10">
      <c r="B2" s="152" t="s">
        <v>315</v>
      </c>
    </row>
    <row r="3" spans="1:10" ht="10.5">
      <c r="B3" s="153" t="s">
        <v>317</v>
      </c>
    </row>
    <row r="4" spans="1:10" ht="10.4" customHeight="1">
      <c r="B4" s="226" t="s">
        <v>119</v>
      </c>
      <c r="C4" s="44" t="s">
        <v>272</v>
      </c>
      <c r="D4" s="44" t="s">
        <v>273</v>
      </c>
      <c r="E4" s="44" t="s">
        <v>274</v>
      </c>
      <c r="F4" s="44" t="s">
        <v>275</v>
      </c>
      <c r="G4" s="44" t="s">
        <v>274</v>
      </c>
      <c r="H4" s="44" t="s">
        <v>275</v>
      </c>
    </row>
    <row r="5" spans="1:10" s="175" customFormat="1" ht="30.65" customHeight="1">
      <c r="B5" s="226"/>
      <c r="C5" s="266" t="s">
        <v>328</v>
      </c>
      <c r="D5" s="262"/>
      <c r="E5" s="262"/>
      <c r="F5" s="265"/>
      <c r="G5" s="262" t="s">
        <v>332</v>
      </c>
      <c r="H5" s="262"/>
    </row>
    <row r="6" spans="1:10" s="175" customFormat="1" ht="10.5">
      <c r="B6" s="226"/>
      <c r="C6" s="262" t="s">
        <v>326</v>
      </c>
      <c r="D6" s="262"/>
      <c r="E6" s="262" t="s">
        <v>327</v>
      </c>
      <c r="F6" s="265"/>
      <c r="G6" s="263" t="s">
        <v>326</v>
      </c>
      <c r="H6" s="263" t="s">
        <v>327</v>
      </c>
    </row>
    <row r="7" spans="1:10" s="175" customFormat="1" ht="10.5">
      <c r="B7" s="232"/>
      <c r="C7" s="174" t="s">
        <v>325</v>
      </c>
      <c r="D7" s="174" t="s">
        <v>324</v>
      </c>
      <c r="E7" s="187" t="s">
        <v>325</v>
      </c>
      <c r="F7" s="188" t="s">
        <v>324</v>
      </c>
      <c r="G7" s="264"/>
      <c r="H7" s="264"/>
    </row>
    <row r="8" spans="1:10">
      <c r="B8" s="7" t="s">
        <v>330</v>
      </c>
      <c r="C8" s="45">
        <v>0</v>
      </c>
      <c r="D8" s="45">
        <v>154.23680955</v>
      </c>
      <c r="E8" s="45">
        <v>0</v>
      </c>
      <c r="F8" s="45">
        <v>654.85873821000007</v>
      </c>
      <c r="G8" s="45">
        <v>0</v>
      </c>
      <c r="H8" s="45">
        <v>0</v>
      </c>
      <c r="I8" s="165"/>
      <c r="J8" s="165"/>
    </row>
    <row r="9" spans="1:10">
      <c r="B9" s="186" t="s">
        <v>331</v>
      </c>
      <c r="C9" s="172">
        <v>0</v>
      </c>
      <c r="D9" s="172">
        <v>10972.186009301044</v>
      </c>
      <c r="E9" s="172">
        <v>2751.3032181682702</v>
      </c>
      <c r="F9" s="172">
        <v>8664.906027031775</v>
      </c>
      <c r="G9" s="172">
        <v>0</v>
      </c>
      <c r="H9" s="172">
        <v>0</v>
      </c>
      <c r="I9" s="165"/>
      <c r="J9" s="165"/>
    </row>
    <row r="10" spans="1:10" s="3" customFormat="1" ht="10.5">
      <c r="B10" s="10" t="s">
        <v>21</v>
      </c>
      <c r="C10" s="49">
        <v>0</v>
      </c>
      <c r="D10" s="49">
        <v>10972.186009301044</v>
      </c>
      <c r="E10" s="49">
        <v>2751.3032181682702</v>
      </c>
      <c r="F10" s="49">
        <v>8664.906027031775</v>
      </c>
      <c r="G10" s="49">
        <v>0</v>
      </c>
      <c r="H10" s="49">
        <v>0</v>
      </c>
      <c r="I10" s="167"/>
      <c r="J10" s="167"/>
    </row>
  </sheetData>
  <sheetProtection algorithmName="SHA-512" hashValue="X6OitESs4SPMl+h4wb+W1EKa1EEy93NoaiUPOiCFzcg4XJ8+TqAOxD8LoaVqFassh4G7mUdVs1eFbHxb2PudQg==" saltValue="4IeMsRTVckFt+nABB0RLVw==" spinCount="100000" sheet="1" objects="1" scenarios="1"/>
  <mergeCells count="7">
    <mergeCell ref="G5:H5"/>
    <mergeCell ref="G6:G7"/>
    <mergeCell ref="H6:H7"/>
    <mergeCell ref="B4:B7"/>
    <mergeCell ref="C6:D6"/>
    <mergeCell ref="E6:F6"/>
    <mergeCell ref="C5:F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9B2B-E6B0-420F-8C53-55934D8147C9}">
  <sheetPr codeName="Sheet18"/>
  <dimension ref="A1:M12"/>
  <sheetViews>
    <sheetView showGridLines="0" showRowColHeaders="0" workbookViewId="0"/>
  </sheetViews>
  <sheetFormatPr defaultColWidth="8.81640625" defaultRowHeight="10"/>
  <cols>
    <col min="1" max="2" width="4.1796875" style="2" customWidth="1"/>
    <col min="3" max="3" width="63.81640625" style="2" bestFit="1" customWidth="1"/>
    <col min="4" max="5" width="12.81640625" style="2" customWidth="1"/>
    <col min="6" max="7" width="12.81640625" style="35" customWidth="1"/>
    <col min="8" max="8" width="8.81640625" style="35"/>
    <col min="9" max="16384" width="8.81640625" style="2"/>
  </cols>
  <sheetData>
    <row r="1" spans="1:13">
      <c r="A1" s="35"/>
    </row>
    <row r="2" spans="1:13">
      <c r="B2" s="152" t="s">
        <v>305</v>
      </c>
    </row>
    <row r="3" spans="1:13" ht="10.5">
      <c r="B3" s="153" t="s">
        <v>304</v>
      </c>
    </row>
    <row r="4" spans="1:13" ht="10.4" customHeight="1">
      <c r="B4" s="225" t="s">
        <v>119</v>
      </c>
      <c r="C4" s="226"/>
      <c r="D4" s="44" t="s">
        <v>272</v>
      </c>
      <c r="E4" s="44" t="s">
        <v>273</v>
      </c>
      <c r="F4" s="176"/>
      <c r="G4" s="176"/>
    </row>
    <row r="5" spans="1:13" s="175" customFormat="1" ht="10.5">
      <c r="B5" s="231"/>
      <c r="C5" s="232"/>
      <c r="D5" s="174" t="s">
        <v>306</v>
      </c>
      <c r="E5" s="174" t="s">
        <v>307</v>
      </c>
      <c r="F5" s="177"/>
      <c r="G5" s="177"/>
      <c r="H5" s="178"/>
    </row>
    <row r="6" spans="1:13" s="3" customFormat="1" ht="10.5">
      <c r="B6" s="30">
        <v>1</v>
      </c>
      <c r="C6" s="166" t="s">
        <v>311</v>
      </c>
      <c r="D6" s="53"/>
      <c r="E6" s="53">
        <v>167.02693439895168</v>
      </c>
      <c r="F6" s="167"/>
      <c r="G6" s="167"/>
      <c r="H6" s="167"/>
      <c r="I6" s="167"/>
      <c r="J6" s="167"/>
      <c r="K6" s="167"/>
      <c r="L6" s="167"/>
      <c r="M6" s="167"/>
    </row>
    <row r="7" spans="1:13">
      <c r="B7" s="146">
        <v>2</v>
      </c>
      <c r="C7" s="145" t="s">
        <v>309</v>
      </c>
      <c r="D7" s="154">
        <v>2344.3716772818366</v>
      </c>
      <c r="E7" s="154">
        <v>167.02693439895168</v>
      </c>
      <c r="F7" s="164"/>
      <c r="G7" s="164"/>
      <c r="H7" s="164"/>
      <c r="I7" s="164"/>
      <c r="J7" s="164"/>
      <c r="K7" s="164"/>
      <c r="L7" s="164"/>
      <c r="M7" s="164"/>
    </row>
    <row r="8" spans="1:13">
      <c r="B8" s="146">
        <v>3</v>
      </c>
      <c r="C8" s="145" t="s">
        <v>308</v>
      </c>
      <c r="D8" s="154">
        <v>2344.3716772818366</v>
      </c>
      <c r="E8" s="154">
        <v>167.02693439895168</v>
      </c>
      <c r="F8" s="164"/>
      <c r="G8" s="164"/>
      <c r="H8" s="164"/>
      <c r="I8" s="164"/>
      <c r="J8" s="164"/>
      <c r="K8" s="164"/>
      <c r="L8" s="164"/>
      <c r="M8" s="164"/>
    </row>
    <row r="9" spans="1:13">
      <c r="B9" s="179">
        <v>7</v>
      </c>
      <c r="C9" s="180" t="s">
        <v>310</v>
      </c>
      <c r="D9" s="181">
        <v>2751.3032181682702</v>
      </c>
      <c r="E9" s="181"/>
      <c r="F9" s="164"/>
      <c r="G9" s="164"/>
      <c r="H9" s="164"/>
      <c r="I9" s="164"/>
      <c r="J9" s="164"/>
      <c r="K9" s="164"/>
      <c r="L9" s="164"/>
      <c r="M9" s="164"/>
    </row>
    <row r="10" spans="1:13" s="3" customFormat="1" ht="10.5">
      <c r="B10" s="110">
        <v>11</v>
      </c>
      <c r="C10" s="119" t="s">
        <v>312</v>
      </c>
      <c r="D10" s="171"/>
      <c r="E10" s="171">
        <v>0</v>
      </c>
      <c r="F10" s="167"/>
      <c r="G10" s="167"/>
      <c r="H10" s="167"/>
      <c r="I10" s="167"/>
      <c r="J10" s="167"/>
      <c r="K10" s="167"/>
      <c r="L10" s="167"/>
      <c r="M10" s="167"/>
    </row>
    <row r="11" spans="1:13">
      <c r="B11" s="168">
        <v>7</v>
      </c>
      <c r="C11" s="169" t="s">
        <v>310</v>
      </c>
      <c r="D11" s="170">
        <v>0</v>
      </c>
      <c r="E11" s="170"/>
      <c r="F11" s="164"/>
      <c r="G11" s="164"/>
      <c r="H11" s="164"/>
      <c r="I11" s="164"/>
      <c r="J11" s="164"/>
      <c r="K11" s="164"/>
      <c r="L11" s="164"/>
      <c r="M11" s="164"/>
    </row>
    <row r="12" spans="1:13">
      <c r="F12" s="162"/>
      <c r="G12" s="162"/>
    </row>
  </sheetData>
  <sheetProtection algorithmName="SHA-512" hashValue="d9xL+A5HM4YVFeKZ4qWAB3JcNXAXHooVHR8f9SJfMpxupXXK6UXCQt9A5r/c9z0C4YHcyQ14isyyalZTZY9lhg==" saltValue="yLu7KeGpDvkIKqHfVVNrUA==" spinCount="100000" sheet="1" objects="1" scenarios="1"/>
  <mergeCells count="1">
    <mergeCell ref="B4:C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/>
  <dimension ref="A1:G33"/>
  <sheetViews>
    <sheetView showGridLines="0" showRowColHeaders="0" zoomScaleNormal="100" workbookViewId="0"/>
  </sheetViews>
  <sheetFormatPr defaultColWidth="8.81640625" defaultRowHeight="10"/>
  <cols>
    <col min="1" max="2" width="4.1796875" style="2" customWidth="1"/>
    <col min="3" max="3" width="59.81640625" style="2" customWidth="1"/>
    <col min="4" max="4" width="14.453125" style="2" bestFit="1" customWidth="1"/>
    <col min="5" max="5" width="14" style="2" bestFit="1" customWidth="1"/>
    <col min="6" max="6" width="14.453125" style="2" bestFit="1" customWidth="1"/>
    <col min="7" max="7" width="14" style="2" bestFit="1" customWidth="1"/>
    <col min="8" max="16384" width="8.81640625" style="2"/>
  </cols>
  <sheetData>
    <row r="1" spans="1:7">
      <c r="A1" s="35"/>
    </row>
    <row r="2" spans="1:7">
      <c r="B2" s="2" t="s">
        <v>8</v>
      </c>
      <c r="D2" s="11"/>
    </row>
    <row r="3" spans="1:7" ht="10.5">
      <c r="B3" s="3" t="s">
        <v>102</v>
      </c>
      <c r="D3" s="11"/>
    </row>
    <row r="4" spans="1:7" ht="10.5">
      <c r="B4" s="230" t="s">
        <v>119</v>
      </c>
      <c r="C4" s="226"/>
      <c r="D4" s="215" t="s">
        <v>74</v>
      </c>
      <c r="E4" s="216"/>
      <c r="F4" s="269" t="s">
        <v>75</v>
      </c>
      <c r="G4" s="216"/>
    </row>
    <row r="5" spans="1:7" ht="10.5">
      <c r="B5" s="267"/>
      <c r="C5" s="268"/>
      <c r="D5" s="12">
        <v>44377</v>
      </c>
      <c r="E5" s="24">
        <v>44012</v>
      </c>
      <c r="F5" s="25">
        <v>44377</v>
      </c>
      <c r="G5" s="26">
        <v>44012</v>
      </c>
    </row>
    <row r="6" spans="1:7" ht="10.5">
      <c r="B6" s="27" t="s">
        <v>76</v>
      </c>
      <c r="C6" s="28"/>
      <c r="D6" s="57"/>
      <c r="E6" s="58"/>
      <c r="F6" s="57"/>
      <c r="G6" s="58"/>
    </row>
    <row r="7" spans="1:7">
      <c r="B7" s="29">
        <v>1</v>
      </c>
      <c r="C7" s="6" t="s">
        <v>77</v>
      </c>
      <c r="D7" s="59"/>
      <c r="E7" s="60"/>
      <c r="F7" s="59">
        <v>107564.46379760743</v>
      </c>
      <c r="G7" s="60">
        <v>120798.58990478516</v>
      </c>
    </row>
    <row r="8" spans="1:7" ht="10.5">
      <c r="B8" s="30" t="s">
        <v>78</v>
      </c>
      <c r="C8" s="6"/>
      <c r="D8" s="61"/>
      <c r="E8" s="62"/>
      <c r="F8" s="61"/>
      <c r="G8" s="62"/>
    </row>
    <row r="9" spans="1:7">
      <c r="B9" s="29">
        <v>2</v>
      </c>
      <c r="C9" s="6" t="s">
        <v>79</v>
      </c>
      <c r="D9" s="59">
        <v>0</v>
      </c>
      <c r="E9" s="60"/>
      <c r="F9" s="59">
        <v>0</v>
      </c>
      <c r="G9" s="60"/>
    </row>
    <row r="10" spans="1:7">
      <c r="B10" s="29">
        <v>3</v>
      </c>
      <c r="C10" s="31" t="s">
        <v>80</v>
      </c>
      <c r="D10" s="63">
        <v>0</v>
      </c>
      <c r="E10" s="62"/>
      <c r="F10" s="61">
        <v>0</v>
      </c>
      <c r="G10" s="62"/>
    </row>
    <row r="11" spans="1:7">
      <c r="B11" s="29">
        <v>4</v>
      </c>
      <c r="C11" s="31" t="s">
        <v>81</v>
      </c>
      <c r="D11" s="63">
        <v>0</v>
      </c>
      <c r="E11" s="62"/>
      <c r="F11" s="61">
        <v>0</v>
      </c>
      <c r="G11" s="62"/>
    </row>
    <row r="12" spans="1:7">
      <c r="B12" s="29">
        <v>5</v>
      </c>
      <c r="C12" s="6" t="s">
        <v>82</v>
      </c>
      <c r="D12" s="59">
        <v>4907.1226899999992</v>
      </c>
      <c r="E12" s="60"/>
      <c r="F12" s="59">
        <v>689.74726899999996</v>
      </c>
      <c r="G12" s="60"/>
    </row>
    <row r="13" spans="1:7">
      <c r="B13" s="29">
        <v>6</v>
      </c>
      <c r="C13" s="31" t="s">
        <v>83</v>
      </c>
      <c r="D13" s="63">
        <v>0</v>
      </c>
      <c r="E13" s="62"/>
      <c r="F13" s="61">
        <v>0</v>
      </c>
      <c r="G13" s="62"/>
    </row>
    <row r="14" spans="1:7">
      <c r="B14" s="29">
        <v>7</v>
      </c>
      <c r="C14" s="31" t="s">
        <v>84</v>
      </c>
      <c r="D14" s="63">
        <v>0</v>
      </c>
      <c r="E14" s="62"/>
      <c r="F14" s="61">
        <v>0</v>
      </c>
      <c r="G14" s="62"/>
    </row>
    <row r="15" spans="1:7">
      <c r="B15" s="29">
        <v>8</v>
      </c>
      <c r="C15" s="31" t="s">
        <v>85</v>
      </c>
      <c r="D15" s="63">
        <v>4907.1226899999992</v>
      </c>
      <c r="E15" s="62">
        <v>-5206.231871</v>
      </c>
      <c r="F15" s="61">
        <v>689.74726899999996</v>
      </c>
      <c r="G15" s="62">
        <v>-689.9258681</v>
      </c>
    </row>
    <row r="16" spans="1:7">
      <c r="B16" s="29">
        <v>9</v>
      </c>
      <c r="C16" s="6" t="s">
        <v>86</v>
      </c>
      <c r="D16" s="63">
        <v>0</v>
      </c>
      <c r="E16" s="62"/>
      <c r="F16" s="61">
        <v>0</v>
      </c>
      <c r="G16" s="62">
        <v>0</v>
      </c>
    </row>
    <row r="17" spans="2:7">
      <c r="B17" s="29">
        <v>10</v>
      </c>
      <c r="C17" s="6" t="s">
        <v>87</v>
      </c>
      <c r="D17" s="59">
        <v>122814.21987088755</v>
      </c>
      <c r="E17" s="60">
        <f>+E18</f>
        <v>-146083.09244262721</v>
      </c>
      <c r="F17" s="61">
        <v>122814.21987088755</v>
      </c>
      <c r="G17" s="60">
        <v>-135585.38618195918</v>
      </c>
    </row>
    <row r="18" spans="2:7">
      <c r="B18" s="29">
        <v>11</v>
      </c>
      <c r="C18" s="31" t="s">
        <v>88</v>
      </c>
      <c r="D18" s="63">
        <v>122814.21987088755</v>
      </c>
      <c r="E18" s="62">
        <v>-146083.09244262721</v>
      </c>
      <c r="F18" s="61">
        <v>122814.21987088755</v>
      </c>
      <c r="G18" s="62">
        <v>-135585.38618195918</v>
      </c>
    </row>
    <row r="19" spans="2:7">
      <c r="B19" s="29">
        <v>12</v>
      </c>
      <c r="C19" s="31" t="s">
        <v>89</v>
      </c>
      <c r="D19" s="63">
        <v>0</v>
      </c>
      <c r="E19" s="62">
        <v>0</v>
      </c>
      <c r="F19" s="61">
        <v>0</v>
      </c>
      <c r="G19" s="62">
        <v>0</v>
      </c>
    </row>
    <row r="20" spans="2:7">
      <c r="B20" s="29">
        <v>13</v>
      </c>
      <c r="C20" s="31" t="s">
        <v>90</v>
      </c>
      <c r="D20" s="63">
        <v>0</v>
      </c>
      <c r="E20" s="62"/>
      <c r="F20" s="61">
        <v>0</v>
      </c>
      <c r="G20" s="62"/>
    </row>
    <row r="21" spans="2:7">
      <c r="B21" s="29">
        <v>14</v>
      </c>
      <c r="C21" s="6" t="s">
        <v>91</v>
      </c>
      <c r="D21" s="64">
        <v>3309.0181146000009</v>
      </c>
      <c r="E21" s="60">
        <v>-5848.5785327200019</v>
      </c>
      <c r="F21" s="59">
        <v>3309.0181146000009</v>
      </c>
      <c r="G21" s="62">
        <v>-5848.5785327200019</v>
      </c>
    </row>
    <row r="22" spans="2:7">
      <c r="B22" s="29">
        <v>15</v>
      </c>
      <c r="C22" s="6" t="s">
        <v>92</v>
      </c>
      <c r="D22" s="64">
        <v>0</v>
      </c>
      <c r="E22" s="62"/>
      <c r="F22" s="61">
        <v>0</v>
      </c>
      <c r="G22" s="62"/>
    </row>
    <row r="23" spans="2:7" ht="10.5">
      <c r="B23" s="32">
        <v>16</v>
      </c>
      <c r="C23" s="30" t="s">
        <v>93</v>
      </c>
      <c r="D23" s="65">
        <v>131030.36067548755</v>
      </c>
      <c r="E23" s="66"/>
      <c r="F23" s="65">
        <v>126812.98525448755</v>
      </c>
      <c r="G23" s="66">
        <v>-142123.89058277919</v>
      </c>
    </row>
    <row r="24" spans="2:7" ht="10.5">
      <c r="B24" s="30" t="s">
        <v>94</v>
      </c>
      <c r="C24" s="6"/>
      <c r="D24" s="64"/>
      <c r="E24" s="62"/>
      <c r="F24" s="61"/>
      <c r="G24" s="62"/>
    </row>
    <row r="25" spans="2:7">
      <c r="B25" s="29">
        <v>17</v>
      </c>
      <c r="C25" s="6" t="s">
        <v>218</v>
      </c>
      <c r="D25" s="57">
        <v>0</v>
      </c>
      <c r="E25" s="62"/>
      <c r="F25" s="61">
        <v>0</v>
      </c>
      <c r="G25" s="62">
        <v>0</v>
      </c>
    </row>
    <row r="26" spans="2:7">
      <c r="B26" s="29">
        <v>18</v>
      </c>
      <c r="C26" s="6" t="s">
        <v>95</v>
      </c>
      <c r="D26" s="59">
        <v>77043.021857510073</v>
      </c>
      <c r="E26" s="60">
        <v>75216.062064989921</v>
      </c>
      <c r="F26" s="59">
        <v>77043.021857510073</v>
      </c>
      <c r="G26" s="60">
        <v>75216.062064989921</v>
      </c>
    </row>
    <row r="27" spans="2:7">
      <c r="B27" s="29">
        <v>19</v>
      </c>
      <c r="C27" s="6" t="s">
        <v>96</v>
      </c>
      <c r="D27" s="59">
        <v>10910.594592025387</v>
      </c>
      <c r="E27" s="60">
        <v>15568.321825070001</v>
      </c>
      <c r="F27" s="59">
        <v>10259.461859025387</v>
      </c>
      <c r="G27" s="60">
        <v>12380.563694715</v>
      </c>
    </row>
    <row r="28" spans="2:7" ht="10.5">
      <c r="B28" s="32">
        <v>20</v>
      </c>
      <c r="C28" s="30" t="s">
        <v>97</v>
      </c>
      <c r="D28" s="65">
        <v>87953.616449535461</v>
      </c>
      <c r="E28" s="66">
        <v>90784.383890059922</v>
      </c>
      <c r="F28" s="65">
        <v>87302.483716535455</v>
      </c>
      <c r="G28" s="66">
        <v>87596.625759704926</v>
      </c>
    </row>
    <row r="29" spans="2:7" ht="10.5">
      <c r="B29" s="32">
        <v>21</v>
      </c>
      <c r="C29" s="30" t="s">
        <v>98</v>
      </c>
      <c r="D29" s="65"/>
      <c r="E29" s="66"/>
      <c r="F29" s="65">
        <v>107564.46379760743</v>
      </c>
      <c r="G29" s="66">
        <v>120798.58990478516</v>
      </c>
    </row>
    <row r="30" spans="2:7" ht="10.5">
      <c r="B30" s="32">
        <v>22</v>
      </c>
      <c r="C30" s="30" t="s">
        <v>99</v>
      </c>
      <c r="D30" s="65"/>
      <c r="E30" s="66"/>
      <c r="F30" s="65">
        <v>-39510.501537952092</v>
      </c>
      <c r="G30" s="66">
        <v>-54527.264823074263</v>
      </c>
    </row>
    <row r="31" spans="2:7" ht="10.5">
      <c r="B31" s="33">
        <v>23</v>
      </c>
      <c r="C31" s="34" t="s">
        <v>100</v>
      </c>
      <c r="D31" s="38"/>
      <c r="E31" s="22"/>
      <c r="F31" s="39">
        <v>2.7224271930409594</v>
      </c>
      <c r="G31" s="23">
        <v>2.2153795958176672</v>
      </c>
    </row>
    <row r="32" spans="2:7">
      <c r="G32" s="35"/>
    </row>
    <row r="33" spans="4:4">
      <c r="D33" s="36"/>
    </row>
  </sheetData>
  <sheetProtection algorithmName="SHA-512" hashValue="5JN4BB2Ipl5xBdQ0hh814jAVyATbndSNPow34Ca9iSxFSlv42/UIYUUcG31EdRN/lXig6UDaMxzO/fVoJJT05w==" saltValue="hKQ4hedZ3yPTUqJnaJppig==" spinCount="100000" sheet="1" objects="1" scenarios="1"/>
  <mergeCells count="3">
    <mergeCell ref="B4:C5"/>
    <mergeCell ref="D4:E4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E7C0-36E1-45A2-BE99-2829DAFA7C74}">
  <sheetPr codeName="Sheet2"/>
  <dimension ref="A1:F54"/>
  <sheetViews>
    <sheetView showGridLines="0" showRowColHeaders="0" zoomScaleNormal="100" workbookViewId="0"/>
  </sheetViews>
  <sheetFormatPr defaultColWidth="8.81640625" defaultRowHeight="10"/>
  <cols>
    <col min="1" max="2" width="4.1796875" style="2" customWidth="1"/>
    <col min="3" max="3" width="70.1796875" style="2" bestFit="1" customWidth="1"/>
    <col min="4" max="5" width="30.81640625" style="2" customWidth="1"/>
    <col min="6" max="6" width="30.81640625" style="131" customWidth="1"/>
    <col min="7" max="16384" width="8.81640625" style="2"/>
  </cols>
  <sheetData>
    <row r="1" spans="1:6">
      <c r="A1" s="35"/>
    </row>
    <row r="2" spans="1:6">
      <c r="D2" s="11"/>
      <c r="E2" s="11"/>
    </row>
    <row r="3" spans="1:6" ht="10.5">
      <c r="B3" s="3" t="s">
        <v>132</v>
      </c>
      <c r="D3" s="11"/>
      <c r="E3" s="11"/>
    </row>
    <row r="4" spans="1:6" ht="12" customHeight="1">
      <c r="B4" s="217"/>
      <c r="C4" s="218"/>
      <c r="D4" s="215" t="s">
        <v>152</v>
      </c>
      <c r="E4" s="216"/>
      <c r="F4" s="138" t="s">
        <v>171</v>
      </c>
    </row>
    <row r="5" spans="1:6" ht="12" customHeight="1">
      <c r="B5" s="217"/>
      <c r="C5" s="218"/>
      <c r="D5" s="221" t="s">
        <v>234</v>
      </c>
      <c r="E5" s="221" t="s">
        <v>333</v>
      </c>
      <c r="F5" s="223" t="s">
        <v>235</v>
      </c>
    </row>
    <row r="6" spans="1:6" ht="12" customHeight="1">
      <c r="B6" s="219"/>
      <c r="C6" s="220"/>
      <c r="D6" s="222"/>
      <c r="E6" s="222"/>
      <c r="F6" s="224"/>
    </row>
    <row r="7" spans="1:6">
      <c r="B7" s="29">
        <v>1</v>
      </c>
      <c r="C7" s="6" t="s">
        <v>173</v>
      </c>
      <c r="D7" s="132" t="s">
        <v>172</v>
      </c>
      <c r="E7" s="132" t="s">
        <v>172</v>
      </c>
      <c r="F7" s="132" t="s">
        <v>172</v>
      </c>
    </row>
    <row r="8" spans="1:6">
      <c r="B8" s="29">
        <v>2</v>
      </c>
      <c r="C8" s="6" t="s">
        <v>174</v>
      </c>
      <c r="D8" s="132" t="s">
        <v>237</v>
      </c>
      <c r="E8" s="132" t="s">
        <v>245</v>
      </c>
      <c r="F8" s="132" t="s">
        <v>220</v>
      </c>
    </row>
    <row r="9" spans="1:6">
      <c r="B9" s="29">
        <v>3</v>
      </c>
      <c r="C9" s="6" t="s">
        <v>178</v>
      </c>
      <c r="D9" s="132" t="s">
        <v>221</v>
      </c>
      <c r="E9" s="132" t="s">
        <v>221</v>
      </c>
      <c r="F9" s="132" t="s">
        <v>221</v>
      </c>
    </row>
    <row r="10" spans="1:6" ht="10.5">
      <c r="B10" s="27" t="s">
        <v>175</v>
      </c>
      <c r="C10" s="27"/>
      <c r="D10" s="132"/>
      <c r="E10" s="132"/>
      <c r="F10" s="132"/>
    </row>
    <row r="11" spans="1:6">
      <c r="B11" s="123">
        <v>4</v>
      </c>
      <c r="C11" s="6" t="s">
        <v>176</v>
      </c>
      <c r="D11" s="132" t="s">
        <v>222</v>
      </c>
      <c r="E11" s="132" t="s">
        <v>222</v>
      </c>
      <c r="F11" s="132" t="s">
        <v>222</v>
      </c>
    </row>
    <row r="12" spans="1:6">
      <c r="B12" s="123">
        <v>5</v>
      </c>
      <c r="C12" s="6" t="s">
        <v>177</v>
      </c>
      <c r="D12" s="133" t="s">
        <v>238</v>
      </c>
      <c r="E12" s="133" t="s">
        <v>238</v>
      </c>
      <c r="F12" s="133" t="s">
        <v>223</v>
      </c>
    </row>
    <row r="13" spans="1:6">
      <c r="B13" s="123">
        <v>6</v>
      </c>
      <c r="C13" s="6" t="s">
        <v>212</v>
      </c>
      <c r="D13" s="132" t="s">
        <v>224</v>
      </c>
      <c r="E13" s="132" t="s">
        <v>224</v>
      </c>
      <c r="F13" s="132" t="s">
        <v>224</v>
      </c>
    </row>
    <row r="14" spans="1:6">
      <c r="B14" s="123">
        <v>7</v>
      </c>
      <c r="C14" s="6" t="s">
        <v>179</v>
      </c>
      <c r="D14" s="133" t="s">
        <v>238</v>
      </c>
      <c r="E14" s="133" t="s">
        <v>238</v>
      </c>
      <c r="F14" s="132" t="s">
        <v>223</v>
      </c>
    </row>
    <row r="15" spans="1:6">
      <c r="B15" s="123">
        <v>8</v>
      </c>
      <c r="C15" s="6" t="s">
        <v>213</v>
      </c>
      <c r="D15" s="129">
        <v>0.996</v>
      </c>
      <c r="E15" s="129">
        <v>0.997</v>
      </c>
      <c r="F15" s="129">
        <v>1</v>
      </c>
    </row>
    <row r="16" spans="1:6">
      <c r="B16" s="123">
        <v>9</v>
      </c>
      <c r="C16" s="6" t="s">
        <v>180</v>
      </c>
      <c r="D16" s="132" t="s">
        <v>239</v>
      </c>
      <c r="E16" s="132" t="s">
        <v>239</v>
      </c>
      <c r="F16" s="132" t="s">
        <v>236</v>
      </c>
    </row>
    <row r="17" spans="2:6">
      <c r="B17" s="123" t="s">
        <v>181</v>
      </c>
      <c r="C17" s="6" t="s">
        <v>182</v>
      </c>
      <c r="D17" s="129">
        <v>1</v>
      </c>
      <c r="E17" s="129">
        <v>1</v>
      </c>
      <c r="F17" s="129">
        <v>1</v>
      </c>
    </row>
    <row r="18" spans="2:6">
      <c r="B18" s="123" t="s">
        <v>183</v>
      </c>
      <c r="C18" s="6" t="s">
        <v>184</v>
      </c>
      <c r="D18" s="129">
        <v>1</v>
      </c>
      <c r="E18" s="129">
        <v>1</v>
      </c>
      <c r="F18" s="129">
        <v>1</v>
      </c>
    </row>
    <row r="19" spans="2:6">
      <c r="B19" s="123">
        <v>10</v>
      </c>
      <c r="C19" s="6" t="s">
        <v>185</v>
      </c>
      <c r="D19" s="130" t="s">
        <v>225</v>
      </c>
      <c r="E19" s="130" t="s">
        <v>225</v>
      </c>
      <c r="F19" s="130" t="s">
        <v>225</v>
      </c>
    </row>
    <row r="20" spans="2:6">
      <c r="B20" s="123">
        <v>11</v>
      </c>
      <c r="C20" s="6" t="s">
        <v>186</v>
      </c>
      <c r="D20" s="137">
        <v>42907</v>
      </c>
      <c r="E20" s="137">
        <v>43999</v>
      </c>
      <c r="F20" s="137">
        <v>42513</v>
      </c>
    </row>
    <row r="21" spans="2:6">
      <c r="B21" s="123">
        <v>12</v>
      </c>
      <c r="C21" s="6" t="s">
        <v>187</v>
      </c>
      <c r="D21" s="130" t="s">
        <v>240</v>
      </c>
      <c r="E21" s="130" t="s">
        <v>240</v>
      </c>
      <c r="F21" s="130" t="s">
        <v>226</v>
      </c>
    </row>
    <row r="22" spans="2:6">
      <c r="B22" s="123">
        <v>13</v>
      </c>
      <c r="C22" s="6" t="s">
        <v>188</v>
      </c>
      <c r="D22" s="130" t="s">
        <v>240</v>
      </c>
      <c r="E22" s="130" t="s">
        <v>240</v>
      </c>
      <c r="F22" s="137">
        <v>48722</v>
      </c>
    </row>
    <row r="23" spans="2:6">
      <c r="B23" s="123">
        <v>14</v>
      </c>
      <c r="C23" s="6" t="s">
        <v>189</v>
      </c>
      <c r="D23" s="130" t="s">
        <v>227</v>
      </c>
      <c r="E23" s="130" t="s">
        <v>227</v>
      </c>
      <c r="F23" s="130" t="s">
        <v>227</v>
      </c>
    </row>
    <row r="24" spans="2:6">
      <c r="B24" s="123">
        <v>15</v>
      </c>
      <c r="C24" s="6" t="s">
        <v>214</v>
      </c>
      <c r="D24" s="137">
        <v>46559</v>
      </c>
      <c r="E24" s="137">
        <v>45829</v>
      </c>
      <c r="F24" s="137">
        <v>46896</v>
      </c>
    </row>
    <row r="25" spans="2:6">
      <c r="B25" s="123">
        <v>16</v>
      </c>
      <c r="C25" s="6" t="s">
        <v>190</v>
      </c>
      <c r="D25" s="130" t="s">
        <v>228</v>
      </c>
      <c r="E25" s="130" t="s">
        <v>228</v>
      </c>
      <c r="F25" s="130" t="s">
        <v>228</v>
      </c>
    </row>
    <row r="26" spans="2:6" ht="10.5">
      <c r="B26" s="30" t="s">
        <v>215</v>
      </c>
      <c r="C26" s="30"/>
      <c r="D26" s="130"/>
      <c r="E26" s="130"/>
      <c r="F26" s="130"/>
    </row>
    <row r="27" spans="2:6">
      <c r="B27" s="123">
        <v>17</v>
      </c>
      <c r="C27" s="113" t="s">
        <v>191</v>
      </c>
      <c r="D27" s="132" t="s">
        <v>241</v>
      </c>
      <c r="E27" s="130" t="s">
        <v>246</v>
      </c>
      <c r="F27" s="130" t="s">
        <v>229</v>
      </c>
    </row>
    <row r="28" spans="2:6" s="1" customFormat="1" ht="20">
      <c r="B28" s="139">
        <v>18</v>
      </c>
      <c r="C28" s="14" t="s">
        <v>192</v>
      </c>
      <c r="D28" s="140" t="s">
        <v>242</v>
      </c>
      <c r="E28" s="140" t="s">
        <v>247</v>
      </c>
      <c r="F28" s="141" t="s">
        <v>248</v>
      </c>
    </row>
    <row r="29" spans="2:6">
      <c r="B29" s="123">
        <v>19</v>
      </c>
      <c r="C29" s="6" t="s">
        <v>193</v>
      </c>
      <c r="D29" s="130" t="s">
        <v>230</v>
      </c>
      <c r="E29" s="130" t="s">
        <v>230</v>
      </c>
      <c r="F29" s="130" t="s">
        <v>230</v>
      </c>
    </row>
    <row r="30" spans="2:6">
      <c r="B30" s="117" t="s">
        <v>194</v>
      </c>
      <c r="C30" s="114" t="s">
        <v>195</v>
      </c>
      <c r="D30" s="130" t="s">
        <v>243</v>
      </c>
      <c r="E30" s="130" t="s">
        <v>243</v>
      </c>
      <c r="F30" s="130" t="s">
        <v>231</v>
      </c>
    </row>
    <row r="31" spans="2:6">
      <c r="B31" s="117" t="s">
        <v>196</v>
      </c>
      <c r="C31" s="114" t="s">
        <v>197</v>
      </c>
      <c r="D31" s="130" t="s">
        <v>243</v>
      </c>
      <c r="E31" s="130" t="s">
        <v>243</v>
      </c>
      <c r="F31" s="130" t="s">
        <v>231</v>
      </c>
    </row>
    <row r="32" spans="2:6">
      <c r="B32" s="118">
        <v>21</v>
      </c>
      <c r="C32" s="114" t="s">
        <v>198</v>
      </c>
      <c r="D32" s="130" t="s">
        <v>230</v>
      </c>
      <c r="E32" s="130" t="s">
        <v>230</v>
      </c>
      <c r="F32" s="130" t="s">
        <v>230</v>
      </c>
    </row>
    <row r="33" spans="2:6">
      <c r="B33" s="118">
        <v>22</v>
      </c>
      <c r="C33" s="114"/>
      <c r="D33" s="130" t="s">
        <v>232</v>
      </c>
      <c r="E33" s="130" t="s">
        <v>232</v>
      </c>
      <c r="F33" s="130" t="s">
        <v>232</v>
      </c>
    </row>
    <row r="34" spans="2:6">
      <c r="B34" s="118">
        <v>23</v>
      </c>
      <c r="C34" s="114" t="s">
        <v>199</v>
      </c>
      <c r="D34" s="130" t="s">
        <v>233</v>
      </c>
      <c r="E34" s="130" t="s">
        <v>233</v>
      </c>
      <c r="F34" s="130" t="s">
        <v>233</v>
      </c>
    </row>
    <row r="35" spans="2:6">
      <c r="B35" s="118">
        <v>24</v>
      </c>
      <c r="C35" s="114" t="s">
        <v>216</v>
      </c>
      <c r="D35" s="130" t="s">
        <v>222</v>
      </c>
      <c r="E35" s="130" t="s">
        <v>222</v>
      </c>
      <c r="F35" s="130" t="s">
        <v>222</v>
      </c>
    </row>
    <row r="36" spans="2:6">
      <c r="B36" s="118">
        <v>25</v>
      </c>
      <c r="C36" s="114" t="s">
        <v>200</v>
      </c>
      <c r="D36" s="130" t="s">
        <v>222</v>
      </c>
      <c r="E36" s="130" t="s">
        <v>222</v>
      </c>
      <c r="F36" s="130" t="s">
        <v>222</v>
      </c>
    </row>
    <row r="37" spans="2:6">
      <c r="B37" s="118">
        <v>26</v>
      </c>
      <c r="C37" s="114" t="s">
        <v>201</v>
      </c>
      <c r="D37" s="130" t="s">
        <v>222</v>
      </c>
      <c r="E37" s="130" t="s">
        <v>222</v>
      </c>
      <c r="F37" s="130" t="s">
        <v>222</v>
      </c>
    </row>
    <row r="38" spans="2:6">
      <c r="B38" s="118">
        <v>27</v>
      </c>
      <c r="C38" s="114" t="s">
        <v>202</v>
      </c>
      <c r="D38" s="130" t="s">
        <v>222</v>
      </c>
      <c r="E38" s="130" t="s">
        <v>222</v>
      </c>
      <c r="F38" s="130" t="s">
        <v>222</v>
      </c>
    </row>
    <row r="39" spans="2:6">
      <c r="B39" s="117">
        <v>28</v>
      </c>
      <c r="C39" s="114" t="s">
        <v>203</v>
      </c>
      <c r="D39" s="130" t="s">
        <v>222</v>
      </c>
      <c r="E39" s="130" t="s">
        <v>222</v>
      </c>
      <c r="F39" s="130" t="s">
        <v>222</v>
      </c>
    </row>
    <row r="40" spans="2:6">
      <c r="B40" s="118">
        <v>29</v>
      </c>
      <c r="C40" s="114" t="s">
        <v>204</v>
      </c>
      <c r="D40" s="130" t="s">
        <v>222</v>
      </c>
      <c r="E40" s="130" t="s">
        <v>222</v>
      </c>
      <c r="F40" s="130" t="s">
        <v>222</v>
      </c>
    </row>
    <row r="41" spans="2:6">
      <c r="B41" s="118">
        <v>30</v>
      </c>
      <c r="C41" s="114" t="s">
        <v>205</v>
      </c>
      <c r="D41" s="130" t="s">
        <v>227</v>
      </c>
      <c r="E41" s="130" t="s">
        <v>227</v>
      </c>
      <c r="F41" s="130" t="s">
        <v>230</v>
      </c>
    </row>
    <row r="42" spans="2:6">
      <c r="B42" s="118">
        <v>31</v>
      </c>
      <c r="C42" s="114" t="s">
        <v>217</v>
      </c>
      <c r="D42" s="142">
        <v>5.1249999999999997E-2</v>
      </c>
      <c r="E42" s="142">
        <v>5.1249999999999997E-2</v>
      </c>
      <c r="F42" s="130" t="s">
        <v>222</v>
      </c>
    </row>
    <row r="43" spans="2:6">
      <c r="B43" s="118">
        <v>32</v>
      </c>
      <c r="C43" s="114" t="s">
        <v>206</v>
      </c>
      <c r="D43" s="130" t="s">
        <v>244</v>
      </c>
      <c r="E43" s="130" t="s">
        <v>244</v>
      </c>
      <c r="F43" s="130" t="s">
        <v>222</v>
      </c>
    </row>
    <row r="44" spans="2:6">
      <c r="B44" s="118">
        <v>33</v>
      </c>
      <c r="C44" s="114" t="s">
        <v>207</v>
      </c>
      <c r="D44" s="130" t="s">
        <v>222</v>
      </c>
      <c r="E44" s="130" t="s">
        <v>222</v>
      </c>
      <c r="F44" s="130" t="s">
        <v>222</v>
      </c>
    </row>
    <row r="45" spans="2:6">
      <c r="B45" s="118">
        <v>34</v>
      </c>
      <c r="C45" s="114" t="s">
        <v>208</v>
      </c>
      <c r="D45" s="130" t="s">
        <v>222</v>
      </c>
      <c r="E45" s="130" t="s">
        <v>222</v>
      </c>
      <c r="F45" s="130" t="s">
        <v>222</v>
      </c>
    </row>
    <row r="46" spans="2:6">
      <c r="B46" s="118">
        <v>35</v>
      </c>
      <c r="C46" s="114" t="s">
        <v>209</v>
      </c>
      <c r="D46" s="130" t="s">
        <v>249</v>
      </c>
      <c r="E46" s="130" t="s">
        <v>249</v>
      </c>
      <c r="F46" s="130" t="s">
        <v>223</v>
      </c>
    </row>
    <row r="47" spans="2:6">
      <c r="B47" s="118">
        <v>36</v>
      </c>
      <c r="C47" s="114" t="s">
        <v>210</v>
      </c>
      <c r="D47" s="130" t="s">
        <v>230</v>
      </c>
      <c r="E47" s="130" t="s">
        <v>230</v>
      </c>
      <c r="F47" s="130" t="s">
        <v>230</v>
      </c>
    </row>
    <row r="48" spans="2:6">
      <c r="B48" s="126">
        <v>37</v>
      </c>
      <c r="C48" s="127" t="s">
        <v>211</v>
      </c>
      <c r="D48" s="134" t="s">
        <v>222</v>
      </c>
      <c r="E48" s="134" t="s">
        <v>222</v>
      </c>
      <c r="F48" s="134" t="s">
        <v>222</v>
      </c>
    </row>
    <row r="49" spans="2:6">
      <c r="B49" s="124"/>
      <c r="C49" s="125"/>
      <c r="D49" s="128"/>
      <c r="E49" s="128"/>
      <c r="F49" s="135"/>
    </row>
    <row r="50" spans="2:6">
      <c r="B50" s="124"/>
      <c r="C50" s="125"/>
      <c r="D50" s="128"/>
      <c r="E50" s="128"/>
      <c r="F50" s="135"/>
    </row>
    <row r="51" spans="2:6">
      <c r="B51" s="124"/>
      <c r="C51" s="125"/>
      <c r="D51" s="128"/>
      <c r="E51" s="128"/>
      <c r="F51" s="135"/>
    </row>
    <row r="52" spans="2:6">
      <c r="B52" s="124"/>
      <c r="C52" s="125"/>
      <c r="D52" s="128"/>
      <c r="E52" s="128"/>
      <c r="F52" s="135"/>
    </row>
    <row r="53" spans="2:6">
      <c r="B53" s="124"/>
      <c r="C53" s="125"/>
      <c r="D53" s="128"/>
      <c r="E53" s="128"/>
      <c r="F53" s="135"/>
    </row>
    <row r="54" spans="2:6">
      <c r="B54" s="75"/>
      <c r="C54" s="75"/>
      <c r="D54" s="75"/>
      <c r="E54" s="75"/>
      <c r="F54" s="136"/>
    </row>
  </sheetData>
  <sheetProtection algorithmName="SHA-512" hashValue="uza9Lj/k/taaYwkEStO7a6DXknqZ/B5rUSaPsvOICJPphFrnc5TNEnSIvXmw1witfQ08CPisySw5p+mKWeIZ8A==" saltValue="taNTIB2NkUDpao/2o+xulQ==" spinCount="100000" sheet="1" objects="1" scenarios="1"/>
  <mergeCells count="5">
    <mergeCell ref="D4:E4"/>
    <mergeCell ref="B4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14211-83F2-424F-93E7-158C5C700161}">
  <sheetPr codeName="Sheet3"/>
  <dimension ref="A1:F43"/>
  <sheetViews>
    <sheetView showGridLines="0" showRowColHeaders="0" zoomScaleNormal="100" workbookViewId="0"/>
  </sheetViews>
  <sheetFormatPr defaultColWidth="8.81640625" defaultRowHeight="10"/>
  <cols>
    <col min="1" max="2" width="4.1796875" style="2" customWidth="1"/>
    <col min="3" max="3" width="89.81640625" style="2" bestFit="1" customWidth="1"/>
    <col min="4" max="5" width="14.54296875" style="2" bestFit="1" customWidth="1"/>
    <col min="6" max="16384" width="8.81640625" style="2"/>
  </cols>
  <sheetData>
    <row r="1" spans="1:6">
      <c r="A1" s="35"/>
    </row>
    <row r="2" spans="1:6">
      <c r="D2" s="11"/>
    </row>
    <row r="3" spans="1:6" ht="10.5">
      <c r="B3" s="3" t="s">
        <v>133</v>
      </c>
      <c r="D3" s="11"/>
    </row>
    <row r="4" spans="1:6" ht="10.5">
      <c r="B4" s="109" t="s">
        <v>119</v>
      </c>
      <c r="C4" s="183"/>
      <c r="D4" s="26">
        <v>44377</v>
      </c>
      <c r="E4" s="26">
        <v>44196</v>
      </c>
    </row>
    <row r="5" spans="1:6" ht="10.5">
      <c r="B5" s="27" t="s">
        <v>140</v>
      </c>
      <c r="C5" s="28"/>
      <c r="D5" s="192"/>
      <c r="E5" s="58"/>
    </row>
    <row r="6" spans="1:6">
      <c r="B6" s="29">
        <v>1</v>
      </c>
      <c r="C6" s="6" t="s">
        <v>136</v>
      </c>
      <c r="D6" s="59">
        <v>3894.625</v>
      </c>
      <c r="E6" s="60">
        <v>3894.625</v>
      </c>
      <c r="F6" s="196"/>
    </row>
    <row r="7" spans="1:6">
      <c r="B7" s="29">
        <v>2</v>
      </c>
      <c r="C7" s="6" t="s">
        <v>219</v>
      </c>
      <c r="D7" s="59">
        <v>11780.689674559999</v>
      </c>
      <c r="E7" s="60">
        <v>11092.047</v>
      </c>
      <c r="F7" s="196"/>
    </row>
    <row r="8" spans="1:6">
      <c r="B8" s="29" t="s">
        <v>137</v>
      </c>
      <c r="C8" s="6" t="s">
        <v>138</v>
      </c>
      <c r="D8" s="64">
        <v>193.27573784998299</v>
      </c>
      <c r="E8" s="60">
        <v>1159.4390000000001</v>
      </c>
      <c r="F8" s="196"/>
    </row>
    <row r="9" spans="1:6" ht="10.5">
      <c r="B9" s="32">
        <v>6</v>
      </c>
      <c r="C9" s="27" t="s">
        <v>139</v>
      </c>
      <c r="D9" s="65">
        <v>15868.590412409982</v>
      </c>
      <c r="E9" s="66">
        <v>16146.111000000001</v>
      </c>
      <c r="F9" s="196"/>
    </row>
    <row r="10" spans="1:6" ht="10.5">
      <c r="B10" s="27" t="s">
        <v>141</v>
      </c>
      <c r="C10" s="6"/>
      <c r="D10" s="64"/>
      <c r="E10" s="62"/>
      <c r="F10" s="196"/>
    </row>
    <row r="11" spans="1:6">
      <c r="B11" s="29">
        <v>7</v>
      </c>
      <c r="C11" s="6" t="s">
        <v>143</v>
      </c>
      <c r="D11" s="192">
        <v>-141.48380469842701</v>
      </c>
      <c r="E11" s="62">
        <v>-126.88935049087401</v>
      </c>
      <c r="F11" s="196"/>
    </row>
    <row r="12" spans="1:6">
      <c r="B12" s="29">
        <v>8</v>
      </c>
      <c r="C12" s="6" t="s">
        <v>142</v>
      </c>
      <c r="D12" s="59">
        <v>-135.07237952999995</v>
      </c>
      <c r="E12" s="60">
        <v>-131.39985464999995</v>
      </c>
      <c r="F12" s="196"/>
    </row>
    <row r="13" spans="1:6">
      <c r="B13" s="29">
        <v>14</v>
      </c>
      <c r="C13" s="6" t="s">
        <v>144</v>
      </c>
      <c r="D13" s="59">
        <v>719.16214230084677</v>
      </c>
      <c r="E13" s="60">
        <v>297.46747511449877</v>
      </c>
      <c r="F13" s="196"/>
    </row>
    <row r="14" spans="1:6">
      <c r="B14" s="29">
        <v>21</v>
      </c>
      <c r="C14" s="113" t="s">
        <v>149</v>
      </c>
      <c r="D14" s="59">
        <v>-1563.8945760699989</v>
      </c>
      <c r="E14" s="60">
        <v>-1611.3103365786405</v>
      </c>
      <c r="F14" s="196"/>
    </row>
    <row r="15" spans="1:6" ht="10.5">
      <c r="B15" s="32">
        <v>28</v>
      </c>
      <c r="C15" s="27" t="s">
        <v>146</v>
      </c>
      <c r="D15" s="65">
        <v>-1121.2886179975792</v>
      </c>
      <c r="E15" s="66">
        <v>-1572.1320666050158</v>
      </c>
      <c r="F15" s="196"/>
    </row>
    <row r="16" spans="1:6" ht="10.5">
      <c r="B16" s="3">
        <v>29</v>
      </c>
      <c r="C16" s="27" t="s">
        <v>145</v>
      </c>
      <c r="D16" s="65">
        <v>14747.301794412402</v>
      </c>
      <c r="E16" s="66">
        <v>14573.978933394985</v>
      </c>
      <c r="F16" s="196"/>
    </row>
    <row r="17" spans="2:6" ht="10.5">
      <c r="B17" s="30" t="s">
        <v>148</v>
      </c>
      <c r="C17" s="30"/>
      <c r="D17" s="65"/>
      <c r="E17" s="66"/>
      <c r="F17" s="196"/>
    </row>
    <row r="18" spans="2:6">
      <c r="B18" s="118">
        <v>30</v>
      </c>
      <c r="C18" s="114" t="s">
        <v>150</v>
      </c>
      <c r="D18" s="115">
        <v>2391.6</v>
      </c>
      <c r="E18" s="116">
        <v>2391.6</v>
      </c>
      <c r="F18" s="196"/>
    </row>
    <row r="19" spans="2:6" ht="10.5">
      <c r="B19" s="119">
        <v>36</v>
      </c>
      <c r="C19" s="30" t="s">
        <v>147</v>
      </c>
      <c r="D19" s="111">
        <v>2391.6</v>
      </c>
      <c r="E19" s="112">
        <v>2391.6</v>
      </c>
      <c r="F19" s="196"/>
    </row>
    <row r="20" spans="2:6" ht="10.5">
      <c r="B20" s="119">
        <v>43</v>
      </c>
      <c r="C20" s="110" t="s">
        <v>151</v>
      </c>
      <c r="D20" s="111">
        <v>0</v>
      </c>
      <c r="E20" s="112">
        <v>0</v>
      </c>
      <c r="F20" s="196"/>
    </row>
    <row r="21" spans="2:6" ht="10.5">
      <c r="B21" s="119">
        <v>44</v>
      </c>
      <c r="C21" s="30" t="s">
        <v>152</v>
      </c>
      <c r="D21" s="111">
        <v>2391.6</v>
      </c>
      <c r="E21" s="112">
        <v>2391.6</v>
      </c>
      <c r="F21" s="196"/>
    </row>
    <row r="22" spans="2:6" ht="10.5">
      <c r="B22" s="119">
        <v>45</v>
      </c>
      <c r="C22" s="110" t="s">
        <v>153</v>
      </c>
      <c r="D22" s="111">
        <v>17138.901794412403</v>
      </c>
      <c r="E22" s="112">
        <v>16965.578933394983</v>
      </c>
      <c r="F22" s="196"/>
    </row>
    <row r="23" spans="2:6" ht="10.5">
      <c r="B23" s="119" t="s">
        <v>154</v>
      </c>
      <c r="C23" s="110"/>
      <c r="D23" s="111"/>
      <c r="E23" s="112"/>
      <c r="F23" s="196"/>
    </row>
    <row r="24" spans="2:6" ht="10.5">
      <c r="B24" s="118">
        <v>46</v>
      </c>
      <c r="C24" s="6" t="s">
        <v>136</v>
      </c>
      <c r="D24" s="111">
        <v>2000</v>
      </c>
      <c r="E24" s="112">
        <v>2000</v>
      </c>
      <c r="F24" s="196"/>
    </row>
    <row r="25" spans="2:6" ht="10.5">
      <c r="B25" s="119">
        <v>51</v>
      </c>
      <c r="C25" s="30" t="s">
        <v>155</v>
      </c>
      <c r="D25" s="111">
        <v>2000</v>
      </c>
      <c r="E25" s="112">
        <v>2000</v>
      </c>
      <c r="F25" s="196"/>
    </row>
    <row r="26" spans="2:6" ht="10.5">
      <c r="B26" s="119">
        <v>57</v>
      </c>
      <c r="C26" s="110" t="s">
        <v>156</v>
      </c>
      <c r="D26" s="111">
        <v>0</v>
      </c>
      <c r="E26" s="112">
        <v>0</v>
      </c>
      <c r="F26" s="196"/>
    </row>
    <row r="27" spans="2:6" ht="10.5">
      <c r="B27" s="119">
        <v>58</v>
      </c>
      <c r="C27" s="30" t="s">
        <v>157</v>
      </c>
      <c r="D27" s="111">
        <v>2000</v>
      </c>
      <c r="E27" s="112">
        <v>2000</v>
      </c>
      <c r="F27" s="196"/>
    </row>
    <row r="28" spans="2:6" ht="10.5">
      <c r="B28" s="119">
        <v>59</v>
      </c>
      <c r="C28" s="110" t="s">
        <v>158</v>
      </c>
      <c r="D28" s="111">
        <v>19138.901794412403</v>
      </c>
      <c r="E28" s="112">
        <v>18965.578933394983</v>
      </c>
      <c r="F28" s="196"/>
    </row>
    <row r="29" spans="2:6" ht="10.5">
      <c r="B29" s="119">
        <v>60</v>
      </c>
      <c r="C29" s="110" t="s">
        <v>159</v>
      </c>
      <c r="D29" s="111">
        <v>81306.599639316177</v>
      </c>
      <c r="E29" s="112">
        <v>81506.523915864294</v>
      </c>
      <c r="F29" s="196"/>
    </row>
    <row r="30" spans="2:6" ht="10.5">
      <c r="B30" s="119" t="s">
        <v>160</v>
      </c>
      <c r="C30" s="110"/>
      <c r="D30" s="111"/>
      <c r="E30" s="112"/>
    </row>
    <row r="31" spans="2:6">
      <c r="B31" s="118">
        <v>61</v>
      </c>
      <c r="C31" s="114" t="s">
        <v>161</v>
      </c>
      <c r="D31" s="190">
        <v>0.18137890232567636</v>
      </c>
      <c r="E31" s="195">
        <v>0.17880751421124377</v>
      </c>
    </row>
    <row r="32" spans="2:6">
      <c r="B32" s="118">
        <v>62</v>
      </c>
      <c r="C32" s="114" t="s">
        <v>162</v>
      </c>
      <c r="D32" s="190">
        <v>0.21079348872591161</v>
      </c>
      <c r="E32" s="195">
        <v>0.20814995068257144</v>
      </c>
    </row>
    <row r="33" spans="2:5">
      <c r="B33" s="118">
        <v>63</v>
      </c>
      <c r="C33" s="114"/>
      <c r="D33" s="190">
        <v>0.23539173793166107</v>
      </c>
      <c r="E33" s="195">
        <v>0.23268786377115458</v>
      </c>
    </row>
    <row r="34" spans="2:5">
      <c r="B34" s="118">
        <v>64</v>
      </c>
      <c r="C34" s="114" t="s">
        <v>163</v>
      </c>
      <c r="D34" s="190">
        <v>0.12874260755034858</v>
      </c>
      <c r="E34" s="195">
        <v>0.12881159973267162</v>
      </c>
    </row>
    <row r="35" spans="2:5">
      <c r="B35" s="118">
        <v>65</v>
      </c>
      <c r="C35" s="114" t="s">
        <v>164</v>
      </c>
      <c r="D35" s="190">
        <v>2.5000000000000001E-2</v>
      </c>
      <c r="E35" s="195">
        <v>2.5000000000000001E-2</v>
      </c>
    </row>
    <row r="36" spans="2:5">
      <c r="B36" s="118">
        <v>66</v>
      </c>
      <c r="C36" s="114" t="s">
        <v>165</v>
      </c>
      <c r="D36" s="190">
        <v>7.9486984137621172E-3</v>
      </c>
      <c r="E36" s="195">
        <v>7.7785489052678803E-3</v>
      </c>
    </row>
    <row r="37" spans="2:5">
      <c r="B37" s="118">
        <v>67</v>
      </c>
      <c r="C37" s="114" t="s">
        <v>168</v>
      </c>
      <c r="D37" s="190">
        <v>4.0793909136586447E-2</v>
      </c>
      <c r="E37" s="195">
        <v>4.103305082740373E-2</v>
      </c>
    </row>
    <row r="38" spans="2:5">
      <c r="B38" s="117" t="s">
        <v>167</v>
      </c>
      <c r="C38" s="114" t="s">
        <v>166</v>
      </c>
      <c r="D38" s="190">
        <v>0.01</v>
      </c>
      <c r="E38" s="195">
        <v>0.01</v>
      </c>
    </row>
    <row r="39" spans="2:5" ht="10.5">
      <c r="B39" s="118">
        <v>68</v>
      </c>
      <c r="C39" s="114" t="s">
        <v>169</v>
      </c>
      <c r="D39" s="190"/>
      <c r="E39" s="112"/>
    </row>
    <row r="40" spans="2:5" ht="10.5">
      <c r="B40" s="119" t="s">
        <v>170</v>
      </c>
      <c r="C40" s="110"/>
      <c r="D40" s="115"/>
      <c r="E40" s="112"/>
    </row>
    <row r="41" spans="2:5">
      <c r="B41" s="120">
        <v>75</v>
      </c>
      <c r="C41" s="121" t="s">
        <v>334</v>
      </c>
      <c r="D41" s="191">
        <v>1631.1196</v>
      </c>
      <c r="E41" s="201">
        <v>1618.5288944913596</v>
      </c>
    </row>
    <row r="42" spans="2:5">
      <c r="E42" s="35"/>
    </row>
    <row r="43" spans="2:5">
      <c r="D43" s="36"/>
    </row>
  </sheetData>
  <sheetProtection algorithmName="SHA-512" hashValue="VD0BHLMzp5COY7UUOaWbSYhM7gyZZotH0plq+yHCshW0meYb60tRQjNz+LrsjGOVGuzWun+mP8AcjC+85VA+lQ==" saltValue="I9ymFuiOIpGG/uxE2J7fhA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G16"/>
  <sheetViews>
    <sheetView showGridLines="0" showRowColHeaders="0" zoomScale="115" zoomScaleNormal="115" workbookViewId="0"/>
  </sheetViews>
  <sheetFormatPr defaultColWidth="8.81640625" defaultRowHeight="10"/>
  <cols>
    <col min="1" max="2" width="4.1796875" style="2" customWidth="1"/>
    <col min="3" max="3" width="49" style="2" bestFit="1" customWidth="1"/>
    <col min="4" max="7" width="14.453125" style="2" bestFit="1" customWidth="1"/>
    <col min="8" max="16384" width="8.81640625" style="2"/>
  </cols>
  <sheetData>
    <row r="1" spans="1:7">
      <c r="A1" s="35"/>
    </row>
    <row r="2" spans="1:7">
      <c r="B2" s="2" t="s">
        <v>9</v>
      </c>
    </row>
    <row r="3" spans="1:7" ht="10.5">
      <c r="B3" s="3" t="s">
        <v>0</v>
      </c>
    </row>
    <row r="4" spans="1:7" ht="10.5">
      <c r="B4" s="225" t="s">
        <v>119</v>
      </c>
      <c r="C4" s="226"/>
      <c r="D4" s="227" t="s">
        <v>10</v>
      </c>
      <c r="E4" s="228"/>
      <c r="F4" s="227" t="s">
        <v>11</v>
      </c>
      <c r="G4" s="227"/>
    </row>
    <row r="5" spans="1:7" ht="10.5">
      <c r="B5" s="225"/>
      <c r="C5" s="226"/>
      <c r="D5" s="4">
        <v>44377</v>
      </c>
      <c r="E5" s="5">
        <v>44012</v>
      </c>
      <c r="F5" s="5">
        <v>44377</v>
      </c>
      <c r="G5" s="5">
        <v>44012</v>
      </c>
    </row>
    <row r="6" spans="1:7">
      <c r="B6" s="6">
        <v>1</v>
      </c>
      <c r="C6" s="7" t="s">
        <v>12</v>
      </c>
      <c r="D6" s="45">
        <v>69605.40673814356</v>
      </c>
      <c r="E6" s="46">
        <v>68033.921147420653</v>
      </c>
      <c r="F6" s="45">
        <v>5568.432539051485</v>
      </c>
      <c r="G6" s="46">
        <v>5442.7136917936523</v>
      </c>
    </row>
    <row r="7" spans="1:7">
      <c r="B7" s="6">
        <v>2</v>
      </c>
      <c r="C7" s="8" t="s">
        <v>13</v>
      </c>
      <c r="D7" s="47">
        <v>69605.40673814356</v>
      </c>
      <c r="E7" s="48">
        <v>68033.921147420653</v>
      </c>
      <c r="F7" s="47">
        <v>5568.432539051485</v>
      </c>
      <c r="G7" s="48">
        <v>5442.7136917936523</v>
      </c>
    </row>
    <row r="8" spans="1:7">
      <c r="B8" s="6">
        <v>6</v>
      </c>
      <c r="C8" s="7" t="s">
        <v>14</v>
      </c>
      <c r="D8" s="45">
        <v>3851.6266546163815</v>
      </c>
      <c r="E8" s="46">
        <v>6470.3145404603965</v>
      </c>
      <c r="F8" s="45">
        <v>308.1301323693105</v>
      </c>
      <c r="G8" s="46">
        <v>517.62516323683178</v>
      </c>
    </row>
    <row r="9" spans="1:7">
      <c r="B9" s="6">
        <v>7</v>
      </c>
      <c r="C9" s="8" t="s">
        <v>15</v>
      </c>
      <c r="D9" s="47">
        <v>1937.2887143734895</v>
      </c>
      <c r="E9" s="48">
        <v>2060.6770404603963</v>
      </c>
      <c r="F9" s="47">
        <v>154.98309714987917</v>
      </c>
      <c r="G9" s="48">
        <v>164.85416323683171</v>
      </c>
    </row>
    <row r="10" spans="1:7">
      <c r="B10" s="6">
        <v>12</v>
      </c>
      <c r="C10" s="8" t="s">
        <v>16</v>
      </c>
      <c r="D10" s="47">
        <v>1914.3379402428918</v>
      </c>
      <c r="E10" s="48">
        <v>4409.6374999999998</v>
      </c>
      <c r="F10" s="47">
        <v>153.14703521943136</v>
      </c>
      <c r="G10" s="48">
        <v>352.77100000000002</v>
      </c>
    </row>
    <row r="11" spans="1:7">
      <c r="B11" s="6">
        <v>19</v>
      </c>
      <c r="C11" s="7" t="s">
        <v>17</v>
      </c>
      <c r="D11" s="45">
        <v>0</v>
      </c>
      <c r="E11" s="48">
        <v>0</v>
      </c>
      <c r="F11" s="47">
        <v>0</v>
      </c>
      <c r="G11" s="48">
        <v>0</v>
      </c>
    </row>
    <row r="12" spans="1:7">
      <c r="B12" s="6">
        <v>20</v>
      </c>
      <c r="C12" s="8" t="s">
        <v>13</v>
      </c>
      <c r="D12" s="47">
        <v>0</v>
      </c>
      <c r="E12" s="48">
        <v>0</v>
      </c>
      <c r="F12" s="47">
        <v>0</v>
      </c>
      <c r="G12" s="48">
        <v>0</v>
      </c>
    </row>
    <row r="13" spans="1:7">
      <c r="B13" s="6">
        <v>23</v>
      </c>
      <c r="C13" s="7" t="s">
        <v>18</v>
      </c>
      <c r="D13" s="45">
        <v>3771.7672465562309</v>
      </c>
      <c r="E13" s="46">
        <v>3878.819375</v>
      </c>
      <c r="F13" s="45">
        <v>301.74137972449847</v>
      </c>
      <c r="G13" s="46">
        <v>310.30554999999998</v>
      </c>
    </row>
    <row r="14" spans="1:7">
      <c r="B14" s="6">
        <v>24</v>
      </c>
      <c r="C14" s="8" t="s">
        <v>19</v>
      </c>
      <c r="D14" s="47">
        <v>3771.7672465562309</v>
      </c>
      <c r="E14" s="48">
        <v>3878.819375</v>
      </c>
      <c r="F14" s="47">
        <v>301.74137972449847</v>
      </c>
      <c r="G14" s="48">
        <v>310.30554999999998</v>
      </c>
    </row>
    <row r="15" spans="1:7">
      <c r="B15" s="6">
        <v>27</v>
      </c>
      <c r="C15" s="7" t="s">
        <v>20</v>
      </c>
      <c r="D15" s="45">
        <v>4077.799</v>
      </c>
      <c r="E15" s="46">
        <v>3808.7485000000006</v>
      </c>
      <c r="F15" s="45">
        <v>326.22392000000002</v>
      </c>
      <c r="G15" s="46">
        <v>304.69988000000006</v>
      </c>
    </row>
    <row r="16" spans="1:7" ht="10.5">
      <c r="B16" s="9">
        <v>29</v>
      </c>
      <c r="C16" s="10" t="s">
        <v>21</v>
      </c>
      <c r="D16" s="49">
        <v>81306.599639316177</v>
      </c>
      <c r="E16" s="50">
        <v>82191.803562881061</v>
      </c>
      <c r="F16" s="49">
        <v>6504.527971145294</v>
      </c>
      <c r="G16" s="50">
        <v>6575.3442850304855</v>
      </c>
    </row>
  </sheetData>
  <sheetProtection algorithmName="SHA-512" hashValue="wVasf+Givql1jYj7KfwNor/O9pTpGCNNTKViL0EelIQHf6hdAP8JpcM4/6WvcWp0/JtEzjWO3Q+G8C4J6Fu/Gw==" saltValue="tLXwl9LPK9aT7/pfWjKBqA==" spinCount="100000" sheet="1" objects="1" scenarios="1"/>
  <mergeCells count="3">
    <mergeCell ref="B4:C5"/>
    <mergeCell ref="D4:E4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F896C-E125-41CD-9C75-60870B3F8533}">
  <sheetPr codeName="Sheet5"/>
  <dimension ref="A1:E17"/>
  <sheetViews>
    <sheetView showGridLines="0" showRowColHeaders="0" workbookViewId="0"/>
  </sheetViews>
  <sheetFormatPr defaultColWidth="8.81640625" defaultRowHeight="10"/>
  <cols>
    <col min="1" max="1" width="4.1796875" style="75" customWidth="1"/>
    <col min="2" max="2" width="52.81640625" style="2" bestFit="1" customWidth="1"/>
    <col min="3" max="3" width="15.81640625" style="41" customWidth="1"/>
    <col min="4" max="4" width="15.81640625" style="75" customWidth="1"/>
    <col min="5" max="16384" width="8.81640625" style="2"/>
  </cols>
  <sheetData>
    <row r="1" spans="1:5">
      <c r="A1" s="194"/>
    </row>
    <row r="3" spans="1:5" ht="10.5">
      <c r="B3" s="3" t="s">
        <v>118</v>
      </c>
    </row>
    <row r="4" spans="1:5" ht="22.75" customHeight="1">
      <c r="B4" s="182" t="s">
        <v>119</v>
      </c>
      <c r="C4" s="68" t="s">
        <v>340</v>
      </c>
      <c r="D4" s="68" t="s">
        <v>341</v>
      </c>
    </row>
    <row r="5" spans="1:5">
      <c r="B5" s="74" t="s">
        <v>120</v>
      </c>
      <c r="C5" s="80">
        <v>4.4999999999999998E-2</v>
      </c>
      <c r="D5" s="101">
        <v>3658.7969837692276</v>
      </c>
      <c r="E5" s="67"/>
    </row>
    <row r="6" spans="1:5">
      <c r="B6" s="74" t="s">
        <v>121</v>
      </c>
      <c r="C6" s="84">
        <v>0.06</v>
      </c>
      <c r="D6" s="102">
        <v>4878.3959783589708</v>
      </c>
      <c r="E6" s="67"/>
    </row>
    <row r="7" spans="1:5">
      <c r="B7" s="74" t="s">
        <v>122</v>
      </c>
      <c r="C7" s="88">
        <v>0.08</v>
      </c>
      <c r="D7" s="103">
        <v>6504.527971145294</v>
      </c>
      <c r="E7" s="67"/>
    </row>
    <row r="8" spans="1:5">
      <c r="B8" s="74" t="s">
        <v>123</v>
      </c>
      <c r="C8" s="92">
        <v>2.5000000000000001E-2</v>
      </c>
      <c r="D8" s="104">
        <v>2032.6649909829046</v>
      </c>
      <c r="E8" s="67"/>
    </row>
    <row r="9" spans="1:5">
      <c r="B9" s="74" t="s">
        <v>124</v>
      </c>
      <c r="C9" s="92">
        <v>4.0793909136586447E-2</v>
      </c>
      <c r="D9" s="104">
        <v>3316.8140378910766</v>
      </c>
      <c r="E9" s="67"/>
    </row>
    <row r="10" spans="1:5">
      <c r="B10" s="74" t="s">
        <v>125</v>
      </c>
      <c r="C10" s="92">
        <v>0.01</v>
      </c>
      <c r="D10" s="104">
        <v>813.06599639316175</v>
      </c>
      <c r="E10" s="67"/>
    </row>
    <row r="11" spans="1:5">
      <c r="B11" s="74" t="s">
        <v>115</v>
      </c>
      <c r="C11" s="92">
        <v>7.9486984137621172E-3</v>
      </c>
      <c r="D11" s="104">
        <v>646.28163958142397</v>
      </c>
      <c r="E11" s="67"/>
    </row>
    <row r="12" spans="1:5" s="3" customFormat="1" ht="10.5">
      <c r="A12" s="78"/>
      <c r="B12" s="77" t="s">
        <v>126</v>
      </c>
      <c r="C12" s="88">
        <v>2.3E-2</v>
      </c>
      <c r="D12" s="103">
        <v>1870.0517917042721</v>
      </c>
      <c r="E12" s="67"/>
    </row>
    <row r="13" spans="1:5" s="3" customFormat="1" ht="10.5">
      <c r="A13" s="78"/>
      <c r="B13" s="79" t="s">
        <v>129</v>
      </c>
      <c r="C13" s="100">
        <v>0.15174260755034857</v>
      </c>
      <c r="D13" s="105">
        <v>12337.675440322068</v>
      </c>
      <c r="E13" s="67"/>
    </row>
    <row r="14" spans="1:5" s="3" customFormat="1" ht="10.5">
      <c r="A14" s="78"/>
      <c r="B14" s="79" t="s">
        <v>130</v>
      </c>
      <c r="C14" s="100">
        <v>0.16674260755034859</v>
      </c>
      <c r="D14" s="105">
        <v>13557.274434911811</v>
      </c>
      <c r="E14" s="67"/>
    </row>
    <row r="15" spans="1:5" ht="10.5">
      <c r="B15" s="108" t="s">
        <v>131</v>
      </c>
      <c r="C15" s="107">
        <v>0.18674260755034858</v>
      </c>
      <c r="D15" s="106">
        <v>15183.406427698133</v>
      </c>
      <c r="E15" s="67"/>
    </row>
    <row r="17" spans="2:3" s="75" customFormat="1">
      <c r="B17" s="2"/>
      <c r="C17" s="41"/>
    </row>
  </sheetData>
  <sheetProtection algorithmName="SHA-512" hashValue="LXwmIvK4rs8eV0qCl3+GAxf8pnlkZ46d6xP5UuBd57HxIXOm8XB3Jom3Z/7lMj5afYxfbrAkr/gFybL8TRdi0A==" saltValue="yWJbCLXEQ5rGB3iWCUTjhA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AA8B-8803-459B-929E-7DA99850AEC1}">
  <sheetPr codeName="Sheet6"/>
  <dimension ref="A1:G14"/>
  <sheetViews>
    <sheetView showGridLines="0" showRowColHeaders="0" workbookViewId="0"/>
  </sheetViews>
  <sheetFormatPr defaultColWidth="8.81640625" defaultRowHeight="10"/>
  <cols>
    <col min="1" max="1" width="4.1796875" style="75" customWidth="1"/>
    <col min="2" max="2" width="19.81640625" style="2" customWidth="1"/>
    <col min="3" max="3" width="15.81640625" style="41" customWidth="1"/>
    <col min="4" max="6" width="15.81640625" style="2" customWidth="1"/>
    <col min="7" max="7" width="8.81640625" style="75"/>
    <col min="8" max="16384" width="8.81640625" style="2"/>
  </cols>
  <sheetData>
    <row r="1" spans="1:6">
      <c r="A1" s="194"/>
    </row>
    <row r="2" spans="1:6">
      <c r="D2" s="11"/>
    </row>
    <row r="3" spans="1:6" ht="10.5">
      <c r="B3" s="3" t="s">
        <v>127</v>
      </c>
      <c r="D3" s="11"/>
    </row>
    <row r="4" spans="1:6" ht="21">
      <c r="B4" s="182" t="s">
        <v>119</v>
      </c>
      <c r="C4" s="68" t="s">
        <v>116</v>
      </c>
      <c r="D4" s="68" t="s">
        <v>117</v>
      </c>
      <c r="E4" s="68" t="s">
        <v>114</v>
      </c>
      <c r="F4" s="68" t="s">
        <v>115</v>
      </c>
    </row>
    <row r="5" spans="1:6">
      <c r="B5" s="2" t="s">
        <v>105</v>
      </c>
      <c r="C5" s="80">
        <v>0</v>
      </c>
      <c r="D5" s="81">
        <v>991548.9787050779</v>
      </c>
      <c r="E5" s="82">
        <v>0</v>
      </c>
      <c r="F5" s="83">
        <v>0</v>
      </c>
    </row>
    <row r="6" spans="1:6">
      <c r="B6" s="76" t="s">
        <v>106</v>
      </c>
      <c r="C6" s="84">
        <v>0</v>
      </c>
      <c r="D6" s="85">
        <v>64529.228259000825</v>
      </c>
      <c r="E6" s="86">
        <v>0</v>
      </c>
      <c r="F6" s="87">
        <v>0</v>
      </c>
    </row>
    <row r="7" spans="1:6">
      <c r="B7" s="77" t="s">
        <v>107</v>
      </c>
      <c r="C7" s="88">
        <v>0</v>
      </c>
      <c r="D7" s="89">
        <v>108923.61915334777</v>
      </c>
      <c r="E7" s="90">
        <v>0</v>
      </c>
      <c r="F7" s="91">
        <v>0</v>
      </c>
    </row>
    <row r="8" spans="1:6">
      <c r="B8" s="74" t="s">
        <v>108</v>
      </c>
      <c r="C8" s="92">
        <v>0</v>
      </c>
      <c r="D8" s="93">
        <v>26233.462321051054</v>
      </c>
      <c r="E8" s="94">
        <v>0</v>
      </c>
      <c r="F8" s="95">
        <v>0</v>
      </c>
    </row>
    <row r="9" spans="1:6">
      <c r="B9" s="77" t="s">
        <v>109</v>
      </c>
      <c r="C9" s="88">
        <v>0</v>
      </c>
      <c r="D9" s="89">
        <v>50565.729343991181</v>
      </c>
      <c r="E9" s="90">
        <v>0</v>
      </c>
      <c r="F9" s="91">
        <v>0</v>
      </c>
    </row>
    <row r="10" spans="1:6">
      <c r="B10" s="74" t="s">
        <v>110</v>
      </c>
      <c r="C10" s="92">
        <v>0.01</v>
      </c>
      <c r="D10" s="93">
        <v>6483135.798784649</v>
      </c>
      <c r="E10" s="94">
        <v>7.9486984137621172E-3</v>
      </c>
      <c r="F10" s="95">
        <v>646.28163958142397</v>
      </c>
    </row>
    <row r="11" spans="1:6">
      <c r="B11" s="2" t="s">
        <v>111</v>
      </c>
      <c r="C11" s="80">
        <v>0</v>
      </c>
      <c r="D11" s="81">
        <v>220.70991579244748</v>
      </c>
      <c r="E11" s="82">
        <v>0</v>
      </c>
      <c r="F11" s="83">
        <v>0</v>
      </c>
    </row>
    <row r="12" spans="1:6">
      <c r="B12" s="77" t="s">
        <v>112</v>
      </c>
      <c r="C12" s="88">
        <v>0</v>
      </c>
      <c r="D12" s="89">
        <v>123308.37189295837</v>
      </c>
      <c r="E12" s="90">
        <v>0</v>
      </c>
      <c r="F12" s="91">
        <v>0</v>
      </c>
    </row>
    <row r="13" spans="1:6">
      <c r="B13" s="77" t="s">
        <v>113</v>
      </c>
      <c r="C13" s="88">
        <v>0</v>
      </c>
      <c r="D13" s="89">
        <v>307757.24824642425</v>
      </c>
      <c r="E13" s="90">
        <v>0</v>
      </c>
      <c r="F13" s="91">
        <v>0</v>
      </c>
    </row>
    <row r="14" spans="1:6" ht="10.5">
      <c r="B14" s="69" t="s">
        <v>21</v>
      </c>
      <c r="C14" s="96"/>
      <c r="D14" s="97">
        <v>8156223.1466222927</v>
      </c>
      <c r="E14" s="98">
        <v>7.9486984137621172E-3</v>
      </c>
      <c r="F14" s="99">
        <v>646.28163958142397</v>
      </c>
    </row>
  </sheetData>
  <sheetProtection algorithmName="SHA-512" hashValue="yvVUBfIqgGpmxFbn8eEy0wayRXHhbc7uYteSMieiBigQEWQB1NyID806Sga7W6EDqHPkchW/m7pMM4dOb078Lw==" saltValue="Gf82Ylx+htCmX1mrIV+83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G13"/>
  <sheetViews>
    <sheetView showGridLines="0" workbookViewId="0"/>
  </sheetViews>
  <sheetFormatPr defaultColWidth="8.81640625" defaultRowHeight="10"/>
  <cols>
    <col min="1" max="2" width="4.1796875" style="2" customWidth="1"/>
    <col min="3" max="3" width="76.1796875" style="2" customWidth="1"/>
    <col min="4" max="5" width="18.54296875" style="11" customWidth="1"/>
    <col min="6" max="16384" width="8.81640625" style="2"/>
  </cols>
  <sheetData>
    <row r="1" spans="1:7">
      <c r="A1" s="35"/>
    </row>
    <row r="2" spans="1:7">
      <c r="B2" s="2" t="s">
        <v>2</v>
      </c>
    </row>
    <row r="3" spans="1:7" ht="10.5">
      <c r="B3" s="3" t="s">
        <v>5</v>
      </c>
    </row>
    <row r="4" spans="1:7" ht="10.5">
      <c r="B4" s="230" t="s">
        <v>119</v>
      </c>
      <c r="C4" s="226"/>
      <c r="D4" s="202">
        <v>44377</v>
      </c>
      <c r="E4" s="202">
        <v>44012</v>
      </c>
    </row>
    <row r="5" spans="1:7" ht="10.5">
      <c r="B5" s="231"/>
      <c r="C5" s="232"/>
      <c r="D5" s="203" t="s">
        <v>22</v>
      </c>
      <c r="E5" s="13" t="s">
        <v>22</v>
      </c>
    </row>
    <row r="6" spans="1:7">
      <c r="B6" s="14">
        <v>1</v>
      </c>
      <c r="C6" s="143" t="s">
        <v>23</v>
      </c>
      <c r="D6" s="154">
        <v>476506.53742426459</v>
      </c>
      <c r="E6" s="51">
        <v>502760.19878327823</v>
      </c>
    </row>
    <row r="7" spans="1:7">
      <c r="B7" s="14">
        <v>4</v>
      </c>
      <c r="C7" s="143" t="s">
        <v>24</v>
      </c>
      <c r="D7" s="154">
        <v>-10831.365466166037</v>
      </c>
      <c r="E7" s="51">
        <v>-19814.652539491319</v>
      </c>
    </row>
    <row r="8" spans="1:7">
      <c r="B8" s="197">
        <v>5</v>
      </c>
      <c r="C8" s="198" t="s">
        <v>335</v>
      </c>
      <c r="D8" s="181">
        <v>0</v>
      </c>
      <c r="E8" s="199">
        <v>0</v>
      </c>
    </row>
    <row r="9" spans="1:7" ht="10.5" customHeight="1">
      <c r="B9" s="233">
        <v>6</v>
      </c>
      <c r="C9" s="235" t="s">
        <v>25</v>
      </c>
      <c r="D9" s="237">
        <v>470</v>
      </c>
      <c r="E9" s="239">
        <v>531</v>
      </c>
      <c r="F9" s="229"/>
      <c r="G9" s="229"/>
    </row>
    <row r="10" spans="1:7">
      <c r="B10" s="234"/>
      <c r="C10" s="236"/>
      <c r="D10" s="238"/>
      <c r="E10" s="240"/>
      <c r="F10" s="229"/>
      <c r="G10" s="229"/>
    </row>
    <row r="11" spans="1:7">
      <c r="B11" s="14">
        <v>7</v>
      </c>
      <c r="C11" s="7" t="s">
        <v>26</v>
      </c>
      <c r="D11" s="154">
        <v>-11421</v>
      </c>
      <c r="E11" s="51">
        <v>-23441.260385538011</v>
      </c>
    </row>
    <row r="12" spans="1:7" ht="10.5">
      <c r="B12" s="16">
        <v>8</v>
      </c>
      <c r="C12" s="10" t="s">
        <v>27</v>
      </c>
      <c r="D12" s="155">
        <v>454723.44879590592</v>
      </c>
      <c r="E12" s="52">
        <v>460034.78985824896</v>
      </c>
    </row>
    <row r="13" spans="1:7">
      <c r="D13" s="2"/>
      <c r="E13" s="2"/>
    </row>
  </sheetData>
  <sheetProtection algorithmName="SHA-512" hashValue="5n9ONn+CUr5N3dZHnHP3FpkBT4vY8BfpmJfiFKjNYnOXUh/O6G9reyro6OiwIt4G4LXKdp8Kudf2GMB4TeUZ+Q==" saltValue="rfUL+lT2mUs143EmG7YxaQ==" spinCount="100000" sheet="1" objects="1" scenarios="1"/>
  <mergeCells count="7">
    <mergeCell ref="G9:G10"/>
    <mergeCell ref="F9:F10"/>
    <mergeCell ref="B4:C5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G30"/>
  <sheetViews>
    <sheetView showGridLines="0" showRowColHeaders="0" workbookViewId="0"/>
  </sheetViews>
  <sheetFormatPr defaultColWidth="8.81640625" defaultRowHeight="10"/>
  <cols>
    <col min="1" max="2" width="4.1796875" style="2" customWidth="1"/>
    <col min="3" max="3" width="76.1796875" style="2" customWidth="1"/>
    <col min="4" max="5" width="18.54296875" style="11" customWidth="1"/>
    <col min="6" max="16384" width="8.81640625" style="2"/>
  </cols>
  <sheetData>
    <row r="1" spans="1:7">
      <c r="A1" s="35"/>
      <c r="D1" s="2"/>
      <c r="E1" s="2"/>
    </row>
    <row r="2" spans="1:7">
      <c r="B2" s="2" t="s">
        <v>3</v>
      </c>
    </row>
    <row r="3" spans="1:7" ht="10.5">
      <c r="B3" s="3" t="s">
        <v>6</v>
      </c>
    </row>
    <row r="4" spans="1:7" ht="10.5">
      <c r="B4" s="241" t="s">
        <v>342</v>
      </c>
      <c r="C4" s="241"/>
      <c r="D4" s="202">
        <v>44377</v>
      </c>
      <c r="E4" s="202">
        <v>44012</v>
      </c>
    </row>
    <row r="5" spans="1:7" ht="10.5" customHeight="1">
      <c r="B5" s="241"/>
      <c r="C5" s="241"/>
      <c r="D5" s="243" t="s">
        <v>28</v>
      </c>
      <c r="E5" s="245" t="s">
        <v>28</v>
      </c>
    </row>
    <row r="6" spans="1:7">
      <c r="B6" s="242"/>
      <c r="C6" s="242"/>
      <c r="D6" s="244"/>
      <c r="E6" s="246"/>
    </row>
    <row r="7" spans="1:7" ht="10.5">
      <c r="B7" s="204"/>
      <c r="C7" s="205" t="s">
        <v>29</v>
      </c>
      <c r="D7" s="206"/>
      <c r="E7" s="18"/>
    </row>
    <row r="8" spans="1:7">
      <c r="B8" s="207">
        <v>1</v>
      </c>
      <c r="C8" s="208" t="s">
        <v>30</v>
      </c>
      <c r="D8" s="154">
        <v>450179.47125383775</v>
      </c>
      <c r="E8" s="51">
        <v>470712.28003927541</v>
      </c>
    </row>
    <row r="9" spans="1:7">
      <c r="B9" s="207">
        <v>2</v>
      </c>
      <c r="C9" s="208" t="s">
        <v>31</v>
      </c>
      <c r="D9" s="154">
        <v>-1698.966955599999</v>
      </c>
      <c r="E9" s="51">
        <v>-547.87161411999989</v>
      </c>
    </row>
    <row r="10" spans="1:7" ht="11.25" customHeight="1">
      <c r="B10" s="247">
        <v>3</v>
      </c>
      <c r="C10" s="249" t="s">
        <v>32</v>
      </c>
      <c r="D10" s="251">
        <f>+SUM(D8:D9)</f>
        <v>448480.50429823773</v>
      </c>
      <c r="E10" s="253">
        <v>470164.40842515498</v>
      </c>
      <c r="F10" s="229"/>
      <c r="G10" s="229"/>
    </row>
    <row r="11" spans="1:7">
      <c r="B11" s="248"/>
      <c r="C11" s="250"/>
      <c r="D11" s="252"/>
      <c r="E11" s="254"/>
      <c r="F11" s="229"/>
      <c r="G11" s="229"/>
    </row>
    <row r="12" spans="1:7" ht="10.5">
      <c r="B12" s="204"/>
      <c r="C12" s="205" t="s">
        <v>33</v>
      </c>
      <c r="D12" s="209"/>
      <c r="E12" s="54"/>
    </row>
    <row r="13" spans="1:7">
      <c r="B13" s="207">
        <v>4</v>
      </c>
      <c r="C13" s="208" t="s">
        <v>34</v>
      </c>
      <c r="D13" s="154">
        <v>3028.0723121796977</v>
      </c>
      <c r="E13" s="51">
        <v>1277.588</v>
      </c>
    </row>
    <row r="14" spans="1:7">
      <c r="B14" s="207">
        <v>5</v>
      </c>
      <c r="C14" s="208" t="s">
        <v>35</v>
      </c>
      <c r="D14" s="154">
        <v>6789.4145914564106</v>
      </c>
      <c r="E14" s="51">
        <v>5848.7085589558828</v>
      </c>
    </row>
    <row r="15" spans="1:7">
      <c r="B15" s="207">
        <v>7</v>
      </c>
      <c r="C15" s="208" t="s">
        <v>36</v>
      </c>
      <c r="D15" s="154">
        <v>-4044.1374629678621</v>
      </c>
      <c r="E15" s="51">
        <v>-17801.585999999999</v>
      </c>
    </row>
    <row r="16" spans="1:7" ht="10.5">
      <c r="B16" s="204">
        <v>11</v>
      </c>
      <c r="C16" s="205" t="s">
        <v>37</v>
      </c>
      <c r="D16" s="209">
        <f>+SUM(D13:D15)</f>
        <v>5773.3494406682466</v>
      </c>
      <c r="E16" s="54">
        <v>-10675.289441044117</v>
      </c>
    </row>
    <row r="17" spans="2:5" ht="10.5">
      <c r="B17" s="207"/>
      <c r="C17" s="17" t="s">
        <v>38</v>
      </c>
      <c r="D17" s="154"/>
      <c r="E17" s="51"/>
    </row>
    <row r="18" spans="2:5">
      <c r="B18" s="207">
        <v>12</v>
      </c>
      <c r="C18" s="208" t="s">
        <v>39</v>
      </c>
      <c r="D18" s="154">
        <v>0</v>
      </c>
      <c r="E18" s="51"/>
    </row>
    <row r="19" spans="2:5">
      <c r="B19" s="207">
        <v>13</v>
      </c>
      <c r="C19" s="208" t="s">
        <v>40</v>
      </c>
      <c r="D19" s="154">
        <v>0</v>
      </c>
      <c r="E19" s="51"/>
    </row>
    <row r="20" spans="2:5">
      <c r="B20" s="207">
        <v>14</v>
      </c>
      <c r="C20" s="208" t="s">
        <v>41</v>
      </c>
      <c r="D20" s="210">
        <v>0</v>
      </c>
      <c r="E20" s="51"/>
    </row>
    <row r="21" spans="2:5" ht="10.5">
      <c r="B21" s="204">
        <v>16</v>
      </c>
      <c r="C21" s="205" t="s">
        <v>42</v>
      </c>
      <c r="D21" s="211">
        <v>0</v>
      </c>
      <c r="E21" s="54"/>
    </row>
    <row r="22" spans="2:5" ht="10.5">
      <c r="B22" s="204"/>
      <c r="C22" s="205" t="s">
        <v>43</v>
      </c>
      <c r="D22" s="209"/>
      <c r="E22" s="54"/>
    </row>
    <row r="23" spans="2:5">
      <c r="B23" s="207">
        <v>17</v>
      </c>
      <c r="C23" s="208" t="s">
        <v>44</v>
      </c>
      <c r="D23" s="154">
        <v>4688.9851899999994</v>
      </c>
      <c r="E23" s="51">
        <v>5300.518</v>
      </c>
    </row>
    <row r="24" spans="2:5">
      <c r="B24" s="207">
        <v>18</v>
      </c>
      <c r="C24" s="208" t="s">
        <v>45</v>
      </c>
      <c r="D24" s="154">
        <v>-4219.390132999999</v>
      </c>
      <c r="E24" s="51">
        <v>-4770.0140000000001</v>
      </c>
    </row>
    <row r="25" spans="2:5" ht="10.5">
      <c r="B25" s="204">
        <v>19</v>
      </c>
      <c r="C25" s="205" t="s">
        <v>46</v>
      </c>
      <c r="D25" s="209">
        <v>469.59505700000045</v>
      </c>
      <c r="E25" s="54">
        <v>530.50399999999991</v>
      </c>
    </row>
    <row r="26" spans="2:5" ht="10.5">
      <c r="B26" s="204"/>
      <c r="C26" s="205" t="s">
        <v>47</v>
      </c>
      <c r="D26" s="209"/>
      <c r="E26" s="54"/>
    </row>
    <row r="27" spans="2:5">
      <c r="B27" s="207">
        <v>20</v>
      </c>
      <c r="C27" s="208" t="s">
        <v>48</v>
      </c>
      <c r="D27" s="154">
        <v>17138.901423930001</v>
      </c>
      <c r="E27" s="51">
        <v>17196.260954999998</v>
      </c>
    </row>
    <row r="28" spans="2:5">
      <c r="B28" s="207">
        <v>21</v>
      </c>
      <c r="C28" s="208" t="s">
        <v>49</v>
      </c>
      <c r="D28" s="154">
        <v>454723.44879590598</v>
      </c>
      <c r="E28" s="51">
        <v>460019.62298411131</v>
      </c>
    </row>
    <row r="29" spans="2:5" ht="10.5">
      <c r="B29" s="204"/>
      <c r="C29" s="205" t="s">
        <v>50</v>
      </c>
      <c r="D29" s="206"/>
      <c r="E29" s="18"/>
    </row>
    <row r="30" spans="2:5">
      <c r="B30" s="212">
        <v>22</v>
      </c>
      <c r="C30" s="213" t="s">
        <v>50</v>
      </c>
      <c r="D30" s="214">
        <v>3.7690823882764998E-2</v>
      </c>
      <c r="E30" s="21">
        <f>+E27/E28</f>
        <v>3.7381581340920192E-2</v>
      </c>
    </row>
  </sheetData>
  <sheetProtection algorithmName="SHA-512" hashValue="cj6xatrVD+ic0nKcJTysaycRx5yhH4h255mvbpX3ZaoGkjqIH7XsVxRdgE64/C5nUddyywVaSKz1kJWzVXPw1w==" saltValue="rCCLFsP+dOkeLDS50hJJsw==" spinCount="100000" sheet="1" objects="1" scenarios="1"/>
  <mergeCells count="9">
    <mergeCell ref="B4:C6"/>
    <mergeCell ref="D5:D6"/>
    <mergeCell ref="E5:E6"/>
    <mergeCell ref="G10:G11"/>
    <mergeCell ref="F10:F11"/>
    <mergeCell ref="B10:B11"/>
    <mergeCell ref="C10:C11"/>
    <mergeCell ref="D10:D11"/>
    <mergeCell ref="E10:E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E16"/>
  <sheetViews>
    <sheetView showGridLines="0" showRowColHeaders="0" workbookViewId="0"/>
  </sheetViews>
  <sheetFormatPr defaultColWidth="8.81640625" defaultRowHeight="10"/>
  <cols>
    <col min="1" max="1" width="4.1796875" style="2" customWidth="1"/>
    <col min="2" max="2" width="6.81640625" style="2" customWidth="1"/>
    <col min="3" max="3" width="76.1796875" style="2" customWidth="1"/>
    <col min="4" max="5" width="18.54296875" style="11" customWidth="1"/>
    <col min="6" max="16384" width="8.81640625" style="2"/>
  </cols>
  <sheetData>
    <row r="1" spans="1:5">
      <c r="A1" s="35"/>
    </row>
    <row r="2" spans="1:5">
      <c r="B2" s="2" t="s">
        <v>4</v>
      </c>
    </row>
    <row r="3" spans="1:5" ht="10.5">
      <c r="B3" s="3" t="s">
        <v>7</v>
      </c>
    </row>
    <row r="4" spans="1:5" ht="10.5">
      <c r="B4" s="230" t="s">
        <v>119</v>
      </c>
      <c r="C4" s="226"/>
      <c r="D4" s="12">
        <v>44377</v>
      </c>
      <c r="E4" s="12">
        <v>44012</v>
      </c>
    </row>
    <row r="5" spans="1:5" ht="10.4" customHeight="1">
      <c r="B5" s="231"/>
      <c r="C5" s="232"/>
      <c r="D5" s="122" t="s">
        <v>28</v>
      </c>
      <c r="E5" s="42" t="s">
        <v>28</v>
      </c>
    </row>
    <row r="6" spans="1:5">
      <c r="B6" s="14" t="s">
        <v>51</v>
      </c>
      <c r="C6" s="15" t="s">
        <v>52</v>
      </c>
      <c r="D6" s="45">
        <v>444436.36683526996</v>
      </c>
      <c r="E6" s="51">
        <v>452377.98929929303</v>
      </c>
    </row>
    <row r="7" spans="1:5">
      <c r="B7" s="14" t="s">
        <v>53</v>
      </c>
      <c r="C7" s="15" t="s">
        <v>54</v>
      </c>
      <c r="D7" s="45">
        <v>444436.36683526996</v>
      </c>
      <c r="E7" s="51">
        <v>452377.98929929303</v>
      </c>
    </row>
    <row r="8" spans="1:5">
      <c r="B8" s="14" t="s">
        <v>55</v>
      </c>
      <c r="C8" s="15" t="s">
        <v>56</v>
      </c>
      <c r="D8" s="45">
        <v>34473.303148499661</v>
      </c>
      <c r="E8" s="51">
        <v>40718.631000000001</v>
      </c>
    </row>
    <row r="9" spans="1:5">
      <c r="B9" s="14" t="s">
        <v>57</v>
      </c>
      <c r="C9" s="15" t="s">
        <v>58</v>
      </c>
      <c r="D9" s="45">
        <v>76481.896306088034</v>
      </c>
      <c r="E9" s="51">
        <v>87986.644</v>
      </c>
    </row>
    <row r="10" spans="1:5">
      <c r="B10" s="14" t="s">
        <v>59</v>
      </c>
      <c r="C10" s="72" t="s">
        <v>60</v>
      </c>
      <c r="D10" s="45">
        <v>320372.58579073107</v>
      </c>
      <c r="E10" s="51">
        <v>311701.70799999998</v>
      </c>
    </row>
    <row r="11" spans="1:5">
      <c r="B11" s="14" t="s">
        <v>61</v>
      </c>
      <c r="C11" s="73" t="s">
        <v>62</v>
      </c>
      <c r="D11" s="45">
        <v>11444.229500510954</v>
      </c>
      <c r="E11" s="51">
        <v>10394.375299293011</v>
      </c>
    </row>
    <row r="12" spans="1:5">
      <c r="B12" s="14" t="s">
        <v>63</v>
      </c>
      <c r="C12" s="72" t="s">
        <v>64</v>
      </c>
      <c r="D12" s="45">
        <v>20.691190920000004</v>
      </c>
      <c r="E12" s="51">
        <v>27.317</v>
      </c>
    </row>
    <row r="13" spans="1:5">
      <c r="B13" s="14" t="s">
        <v>65</v>
      </c>
      <c r="C13" s="71" t="s">
        <v>66</v>
      </c>
      <c r="D13" s="45"/>
      <c r="E13" s="51"/>
    </row>
    <row r="14" spans="1:5">
      <c r="B14" s="14" t="s">
        <v>67</v>
      </c>
      <c r="C14" s="70" t="s">
        <v>68</v>
      </c>
      <c r="D14" s="45"/>
      <c r="E14" s="51"/>
    </row>
    <row r="15" spans="1:5">
      <c r="B15" s="14" t="s">
        <v>69</v>
      </c>
      <c r="C15" s="15" t="s">
        <v>70</v>
      </c>
      <c r="D15" s="45"/>
      <c r="E15" s="51"/>
    </row>
    <row r="16" spans="1:5">
      <c r="B16" s="19" t="s">
        <v>71</v>
      </c>
      <c r="C16" s="20" t="s">
        <v>72</v>
      </c>
      <c r="D16" s="55">
        <v>1643.6608985202008</v>
      </c>
      <c r="E16" s="56">
        <v>1549.3140000000001</v>
      </c>
    </row>
  </sheetData>
  <sheetProtection algorithmName="SHA-512" hashValue="3Um2OUo7ktVHoEY822cDmLfUsvaXTLqkbraLTCarVsfSwvIIpUfQ4CQbVqzbBrt7KT9rgNFPkUeH9Z21qrS45Q==" saltValue="ECG8jCwH+OvV4LxN4vzIkA==" spinCount="100000" sheet="1" objects="1" scenarios="1"/>
  <mergeCells count="1">
    <mergeCell ref="B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Contents</vt:lpstr>
      <vt:lpstr>A01</vt:lpstr>
      <vt:lpstr>A02</vt:lpstr>
      <vt:lpstr>OV1</vt:lpstr>
      <vt:lpstr>A03</vt:lpstr>
      <vt:lpstr>A04</vt:lpstr>
      <vt:lpstr>LRSum</vt:lpstr>
      <vt:lpstr>LRCom</vt:lpstr>
      <vt:lpstr>LRSpl</vt:lpstr>
      <vt:lpstr>CR3</vt:lpstr>
      <vt:lpstr>CR4</vt:lpstr>
      <vt:lpstr>CR5</vt:lpstr>
      <vt:lpstr>CCR1</vt:lpstr>
      <vt:lpstr>CCR2</vt:lpstr>
      <vt:lpstr>CCR3</vt:lpstr>
      <vt:lpstr>CCR5-A</vt:lpstr>
      <vt:lpstr>CCR5-B</vt:lpstr>
      <vt:lpstr>CCR8</vt:lpstr>
      <vt:lpstr>LIQ1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Richard Fuglesang</dc:creator>
  <cp:lastModifiedBy>Georg Fuglesang</cp:lastModifiedBy>
  <dcterms:created xsi:type="dcterms:W3CDTF">2020-10-28T20:00:01Z</dcterms:created>
  <dcterms:modified xsi:type="dcterms:W3CDTF">2021-08-02T09:57:22Z</dcterms:modified>
</cp:coreProperties>
</file>