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kbn.sharepoint.com/sites/GreenTeam-ImpactReport/Shared Documents/2025 Impact report/Til publisering/"/>
    </mc:Choice>
  </mc:AlternateContent>
  <xr:revisionPtr revIDLastSave="431" documentId="8_{6F047B86-43B8-416C-B51B-E8439FD8E462}" xr6:coauthVersionLast="47" xr6:coauthVersionMax="47" xr10:uidLastSave="{FFA12170-97E1-4DB6-A301-59D72448C0C9}"/>
  <bookViews>
    <workbookView xWindow="28680" yWindow="-5115" windowWidth="38640" windowHeight="21120" tabRatio="845" xr2:uid="{00000000-000D-0000-FFFF-FFFF00000000}"/>
  </bookViews>
  <sheets>
    <sheet name="Impact report summary" sheetId="19" r:id="rId1"/>
    <sheet name="Buildings" sheetId="21" r:id="rId2"/>
    <sheet name="Renewable energy" sheetId="11" r:id="rId3"/>
    <sheet name="Transportation" sheetId="18" r:id="rId4"/>
    <sheet name="Waste and circular economy" sheetId="14" r:id="rId5"/>
    <sheet name="Water and wastewater" sheetId="4" r:id="rId6"/>
    <sheet name="Land use and area development" sheetId="7" r:id="rId7"/>
    <sheet name="Climate change adaptation"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 i="11" l="1"/>
  <c r="A2" i="9"/>
  <c r="A2" i="7" l="1"/>
  <c r="A2" i="4"/>
  <c r="I1" i="14"/>
  <c r="J1" i="14"/>
  <c r="K1" i="14"/>
  <c r="M1" i="14"/>
  <c r="N1" i="14"/>
  <c r="O1" i="14"/>
  <c r="P1" i="14"/>
  <c r="A2" i="14"/>
  <c r="A2" i="18"/>
  <c r="A2" i="11"/>
  <c r="N1" i="21"/>
  <c r="A2" i="21"/>
  <c r="P1" i="21"/>
  <c r="O1" i="21"/>
  <c r="M1" i="21"/>
  <c r="I1" i="21"/>
  <c r="J1" i="21"/>
  <c r="K1" i="21"/>
  <c r="D26" i="19"/>
  <c r="I1" i="7"/>
  <c r="K1" i="7"/>
  <c r="M1" i="7"/>
  <c r="G19" i="19" l="1"/>
  <c r="E19" i="19"/>
  <c r="C19" i="19"/>
  <c r="F19" i="19" l="1"/>
  <c r="J19" i="19"/>
  <c r="C24" i="19" l="1"/>
  <c r="J1" i="7" l="1"/>
  <c r="E24" i="19" s="1"/>
  <c r="C25" i="19" l="1"/>
  <c r="K1" i="9"/>
  <c r="J1" i="9"/>
  <c r="E25" i="19" s="1"/>
  <c r="I1" i="9"/>
  <c r="C20" i="19"/>
  <c r="C21" i="19"/>
  <c r="C22" i="19"/>
  <c r="C23" i="19"/>
  <c r="M1" i="18" l="1"/>
  <c r="M1" i="11"/>
  <c r="O1" i="11"/>
  <c r="J20" i="19" s="1"/>
  <c r="N1" i="11"/>
  <c r="F20" i="19" s="1"/>
  <c r="F26" i="19" s="1"/>
  <c r="H22" i="19"/>
  <c r="F22" i="19"/>
  <c r="J1" i="4"/>
  <c r="E23" i="19" s="1"/>
  <c r="M1" i="4"/>
  <c r="H23" i="19" s="1"/>
  <c r="K1" i="4"/>
  <c r="N1" i="4"/>
  <c r="F23" i="19" s="1"/>
  <c r="P1" i="4"/>
  <c r="J23" i="19" s="1"/>
  <c r="O1" i="4"/>
  <c r="G23" i="19" s="1"/>
  <c r="I1" i="4"/>
  <c r="G26" i="19"/>
  <c r="C26" i="19"/>
  <c r="K1" i="18"/>
  <c r="J1" i="18"/>
  <c r="E21" i="19" s="1"/>
  <c r="I1" i="18"/>
  <c r="E22" i="19"/>
  <c r="K1" i="11"/>
  <c r="J1" i="11"/>
  <c r="E20" i="19" s="1"/>
  <c r="E26" i="19" s="1"/>
  <c r="I1" i="11"/>
  <c r="J22" i="19" l="1"/>
  <c r="J21" i="19"/>
  <c r="J26" i="19" l="1"/>
</calcChain>
</file>

<file path=xl/sharedStrings.xml><?xml version="1.0" encoding="utf-8"?>
<sst xmlns="http://schemas.openxmlformats.org/spreadsheetml/2006/main" count="1859" uniqueCount="1357">
  <si>
    <t>KBN Green Bond Impact Report</t>
  </si>
  <si>
    <t>Per 31 December 2025</t>
  </si>
  <si>
    <t>KBN Green Project Category</t>
  </si>
  <si>
    <t>Total number of projects</t>
  </si>
  <si>
    <t>New projects in 2025</t>
  </si>
  <si>
    <t>Green loan outstanding (1000 NOK)</t>
  </si>
  <si>
    <t>Production of renewable energy (kWh annually)</t>
  </si>
  <si>
    <t>Energy reduced or avoided (kWh annually)</t>
  </si>
  <si>
    <t>Increase in capacity</t>
  </si>
  <si>
    <t>Buildings</t>
  </si>
  <si>
    <t>n/a</t>
  </si>
  <si>
    <t>Renewable energy</t>
  </si>
  <si>
    <t>Transportation</t>
  </si>
  <si>
    <t>Waste and circular economy</t>
  </si>
  <si>
    <t>tonnes</t>
  </si>
  <si>
    <t>Water and wastewater management</t>
  </si>
  <si>
    <t>population equivalents</t>
  </si>
  <si>
    <t>Land use and area development projects</t>
  </si>
  <si>
    <t>Climate change adaptation</t>
  </si>
  <si>
    <t>Sum</t>
  </si>
  <si>
    <t>Estimated impact (KBN share)</t>
  </si>
  <si>
    <t>Project number</t>
  </si>
  <si>
    <t>Borrower</t>
  </si>
  <si>
    <t>Project name</t>
  </si>
  <si>
    <t>Description</t>
  </si>
  <si>
    <t>Project start</t>
  </si>
  <si>
    <t>Project finish</t>
  </si>
  <si>
    <t>Qualified under criteria document</t>
  </si>
  <si>
    <t>Last disbursement</t>
  </si>
  <si>
    <t>Total green loans disbursed (1000 NOK)</t>
  </si>
  <si>
    <t>Total cost (1000 NOK)</t>
  </si>
  <si>
    <t>KBN share of financing</t>
  </si>
  <si>
    <t>Heated area (m2)</t>
  </si>
  <si>
    <t>Energy produced (kWh annually)</t>
  </si>
  <si>
    <t>Corresponds to reduced or avoided GHG (tonnes CO2e annually)</t>
  </si>
  <si>
    <t>VÅLER KOMMUNE (INNLANDET)</t>
  </si>
  <si>
    <t>Renovation of Sentralgården</t>
  </si>
  <si>
    <t>The municipal building Sentralgården in Våler will be renovated, and solar panels will be installed. Energy consumption will be reduced by 30%</t>
  </si>
  <si>
    <t>RENOVASJONSSELSKAPET FOR DRAMMENSREGIONEN IKS</t>
  </si>
  <si>
    <t>Facility for operations and logistics</t>
  </si>
  <si>
    <t>New operations and logistics facility consisting of a workshop, wash hall, and offices. It is being constructed on a former recycling station site with deposited waste in the ground. The property therefore cannot be used for residential or commercial purposes. The building will feature an energy solution based on a borehole field and a large heat pump, and will be constructed using low-carbon concrete, class A.</t>
  </si>
  <si>
    <t>AGDER FYLKESKOMMUNE</t>
  </si>
  <si>
    <t>Søgne school and sports centre</t>
  </si>
  <si>
    <t>Søgne school and sports center in Kristiansand is a new building that houses a combined junior high school, high school, and cultural school, along with an associated sports hall. There is a strong emphasis on low energy consumption and self-sufficiency in energy through solar panels on the roof and energy wells. The center is a collaborative project between Agder County Council and Kristiansand Municipality.</t>
  </si>
  <si>
    <t>NORDLAND FYLKESKOMMUNE</t>
  </si>
  <si>
    <t>Mosjøen high school</t>
  </si>
  <si>
    <t>Nordland county authority is building a new high school in Mosjøen. The building will have low energy demand and generate its own energy, utilising an innovative ASES system (Active Solar Energy Storage) for thermal energy storage. This energy storage solution is a pilot project, making Mosjøen high school the first building in Norway to implement this technology. The goal is to increase the share of renewable energy in buildings and thereby reduce the need for externally supplied energy.</t>
  </si>
  <si>
    <t>LOPPA KOMMUNE</t>
  </si>
  <si>
    <t>Skarven education center</t>
  </si>
  <si>
    <t>Loppa municipality is building Skarven education center, which is built using mass timber and has a low energy demand.</t>
  </si>
  <si>
    <t>GJESDAL KOMMUNE</t>
  </si>
  <si>
    <t>Gjesdal health center</t>
  </si>
  <si>
    <t>Gjesdal Health Center is a new, forward-looking healthcare district under development in the center of Ålgård. The building is set to achieve BREEAM certification at the 'Excellent' level.</t>
  </si>
  <si>
    <t>OSLO KOMMUNE</t>
  </si>
  <si>
    <t>Energy efficiency improvements at LBS Veitvet</t>
  </si>
  <si>
    <t>Energy efficiency measures at the Logistics and Emergency Response Center (LBS) of the Water and Sewerage Agency. The building, which consists of warehouse and office space, was constructed in 1975.
Planned measures include additional insulation of exterior walls, replacement of roof hatches and windows, full window replacement in the warehouse, a new roof, transition from electric heating to hydronic heating with district heating, and a new ventilation unit with rotary heat recovery.
These measures will reduce the need for delivered electrical energy and lower the overall energy demand.</t>
  </si>
  <si>
    <t>Økern kindergarden, school and multi-use sports hall</t>
  </si>
  <si>
    <t>Oslo Municipality is developing Økern Square with a new school, kindergarten, and sports hall. The buildings are designed with low energy demand and environmentally friendly materials (low-carbon concrete class A and extreme). Renewable energy will also be generated through solar panels.</t>
  </si>
  <si>
    <t>ORKLAND KOMMUNE</t>
  </si>
  <si>
    <t>Solar panels on Orkland Town Hall</t>
  </si>
  <si>
    <t>Orkland Municipality are installing solar panels on the roof of the town hall.</t>
  </si>
  <si>
    <t>New fire station</t>
  </si>
  <si>
    <t>Orkdal municipality is building a new fire station in Meldal with low energy requirements. The supporting structure will be in glued laminated timber, and heat pumps will be installed.</t>
  </si>
  <si>
    <t>ALTA KOMMUNE</t>
  </si>
  <si>
    <t>Saga school</t>
  </si>
  <si>
    <t>Saga Primary School will be expanded to also include lower secondary education.
The expansion will be carried out as a new three-story extension, where low-carbon concrete class A will be used in the main structural elements.</t>
  </si>
  <si>
    <t>GRONG KOMMUNE</t>
  </si>
  <si>
    <t>Energy efficiency improvements at Grong Health and Care Center</t>
  </si>
  <si>
    <t>Grong Municipality will upgrade the Grong Health and Care Center, including the installation of new windows, additional insulation, and solar panels.</t>
  </si>
  <si>
    <t>BJØRNAFJORDEN KOMMUNE</t>
  </si>
  <si>
    <t>Jettegryta nursery</t>
  </si>
  <si>
    <t>Bjørnafjorden Municipality will replace the existing kindergarten and construct a new one on the same site. The new kindergarten will meet the Passive House standard and make extensive use of environmentally certified timber.</t>
  </si>
  <si>
    <t>ELVERUM KOMMUNE</t>
  </si>
  <si>
    <t>Ydalirtunet assisted living facilities</t>
  </si>
  <si>
    <t>Elverum municipality is planning to build 12 assisted living units with low energy consumption, climate friendly materials, and solar panels on the roof. The building is expected to have 55% lower greenhouse gas emissions compared to industry standards.</t>
  </si>
  <si>
    <t>New Stig school</t>
  </si>
  <si>
    <t>At the new Stig School, measures have been taken to reduce greenhouse gas emissions related to material use. Low-carbon concrete class A is used, and the school is constructed as a passive house building with solar panels on the roof. There is extensive use of emission-free solutions at the construction site.</t>
  </si>
  <si>
    <t>Løren multipurpose hall</t>
  </si>
  <si>
    <t>Oslo Municipality is constructing a multipurpose hall of 2,500 square meters and an activity park of 6,000 square meters in Løren, Oslo. The park will be part of the green ring in Hovinbyen, which is a pedestrian- and recreation-friendly urban development project. The building is constructed with extreme low-carbon concrete and has a low total estimated energy demand. Reused stone and steel have been utilized in the construction.</t>
  </si>
  <si>
    <t>STANGE KOMMUNE</t>
  </si>
  <si>
    <t>Stange school</t>
  </si>
  <si>
    <t>Stange school will be expanded with a new school building, allowing for more students. Low-carbon class A materials will be used, and a heat pump will be installed. The building will achieve 19% lower greenhouse gas emissions compared to a reference building.</t>
  </si>
  <si>
    <t>Dælenga Sports Centre</t>
  </si>
  <si>
    <t>Oslo municipality is building a multi-purpose sports centre with a full-scale sports hall, extensively using low-carbon concrete cast on site. The building is designed with low energy requirements and solar panels on the roof. They will also reuse certain outdoor components from previous outdoor facilities.</t>
  </si>
  <si>
    <t>Sophies Minde</t>
  </si>
  <si>
    <t>Oslo Municipality is completely renovating Sophies Minde. The building will be transformed into a kindergarten and various district functions such as a health station, "Oslohjelpa", offices, and an assembly hall. The renovation will result in a reduction of the estimated delivered energy consumption by 66.29%. 8,000 bricks from another building in the area have been reused. The building is certified with BREEAM-NOR 2016 Excellent.</t>
  </si>
  <si>
    <t>VESTVÅGØY KOMMUNE</t>
  </si>
  <si>
    <t>Vestvågøy swimming pool</t>
  </si>
  <si>
    <t>Vestvågøy municipality are renovating an existing sports hall with a swimming pool, to create changing rooms and offices. Additionally, they are expanding with a new extension that includes a new swimming pool. The new extension features high energy standards and solutions for recovering both heat and water.</t>
  </si>
  <si>
    <t>KINN KOMMUNE</t>
  </si>
  <si>
    <t>New office center Florø Hamn</t>
  </si>
  <si>
    <t>Kinn kommune and Florø Hamn KF are constructing a new office building at Fugleskjærkaia</t>
  </si>
  <si>
    <t>HAMARØY KOMMUNE</t>
  </si>
  <si>
    <t>Oppeid care center</t>
  </si>
  <si>
    <t>Hamarøy Municipality is set to build new care homes in Oppeid. The buildings will be constructed using environmentally friendly materials and will have low energy requirements.</t>
  </si>
  <si>
    <t>SØR-ODAL KOMMUNE</t>
  </si>
  <si>
    <t>Furubo care center</t>
  </si>
  <si>
    <t>Sør-Odal Municipality is going to build Nye Furubo. The project will include ten care homes, constructed with cross-laminated timber, and will use district heating and solar panels as energy sources. It has an energy rating of A</t>
  </si>
  <si>
    <t>GRIMSTAD KOMMUNE</t>
  </si>
  <si>
    <t>Fjære elementary school</t>
  </si>
  <si>
    <t>A new primary school with an associated after-school program (SFO) is being built in Fjære. The school will have a capacity of 350 students and will be available for use by the local community outside of school hours. The school is being constructed with low energy requirements and solar panels, and it will achive The Nordic Swan Ecolabel.</t>
  </si>
  <si>
    <t>ASKER KOMMUNE</t>
  </si>
  <si>
    <t>Røyken og Nesbru sport centers</t>
  </si>
  <si>
    <t>Two new, identical sports halls are being built in Nesbru and Røyken in Asker. Due to their own solar power production, the sports halls meet the requirement for nearly zero-energy buildings (nZEB)</t>
  </si>
  <si>
    <t>Hvalstad school</t>
  </si>
  <si>
    <t>Asker Municipality is going to renovate and expand Hvalstad School, which achive The Nordic Swan Ecolabel. The energy system in the existing building will be upgraded and will almost halve the energy demand</t>
  </si>
  <si>
    <t>GULEN KOMMUNE</t>
  </si>
  <si>
    <t>Air-to-water heat pump</t>
  </si>
  <si>
    <t>Gulen Municipality will install air-to-water heat pumps at four schools. An estimated 30% reduction in energy consumption is expected.</t>
  </si>
  <si>
    <t>ROGALAND FYLKESKOMMUNE</t>
  </si>
  <si>
    <t>Rogaland county hall</t>
  </si>
  <si>
    <t>The County Hall in Rogaland is set to be rehabilitated and receive a new extension. The rehabilitation will result in significant reductions in the building's energy consumption, and the new buildings will have low energy requirements and extensive use of climate-friendly materials. A greenhouse gas accounting has been conducted, estimating that the buildings will have approximately 28% lower emissions than reference buildings</t>
  </si>
  <si>
    <t>Øksnevad high school</t>
  </si>
  <si>
    <t>A new building as an extension of Øksnevad High School. This pilot project focuses on systematic work with sustainability and will have low energy requirements. It will be constructed using climate-friendly materials and will have solar panels on the roof</t>
  </si>
  <si>
    <t>Skeisvang high school</t>
  </si>
  <si>
    <t>Skeisvang High School is set to undergo rehabilitation with the aim of reducing the building's energy use. At the same time, a new building will be constructed on the site, and the school will be connected to solar panels and heat pumps that will produce more energy than the school's requirements</t>
  </si>
  <si>
    <t>NAMSSKOGAN KOMMUNE</t>
  </si>
  <si>
    <t>Extension of Namsskogan school</t>
  </si>
  <si>
    <t>Namsskogan School is being expanded with a new wing, with large parts constructed using environmentally certified timber. A heat pump system and a well field will be installed, covering 96% of the energy needs for the entire building complex, which includes a kindergarten, primary and secondary school, sports hall, and swimming pool.</t>
  </si>
  <si>
    <t>Family centre</t>
  </si>
  <si>
    <t>The Family centre is a building designed to consolidate services for children, youth, and families. The renovated building will feature geothermal heating, new windows, and the reuse of significant parts of the furnishings. The renovation results in a 43% reduction of energy consumption.</t>
  </si>
  <si>
    <t>TRONDHEIM KOMMUNE</t>
  </si>
  <si>
    <t>Stabbursmoen school</t>
  </si>
  <si>
    <t>The new Stabbursmoen School will be designed to accommodate over 400 students. The building will aim to achieve BREEAM certification and incorporate mass timber in its structural system.</t>
  </si>
  <si>
    <t>SARPSBORG KOMMUNE</t>
  </si>
  <si>
    <t>Grålum school</t>
  </si>
  <si>
    <t>Grålum primary school will be upgraded by establishing a new extension building. The building will include, among other things, classrooms, arts and crafts rooms and group rooms. The building will be energy efficient and produce its own electricity from both solar panels and geothermal energy.</t>
  </si>
  <si>
    <t>INNLANDET FYLKESKOMMUNE</t>
  </si>
  <si>
    <t>Valdres upper secondary school</t>
  </si>
  <si>
    <t>Innlandet county aunicipality is renovating several buildings at Valdres upper secondary school to reduce the energy demand of the structures. The total savings from these measures amount to approximately 117,000 kWh annually. Additionally, solar panels will be installed on the new building.</t>
  </si>
  <si>
    <t>NORD-AURDAL KOMMUNE</t>
  </si>
  <si>
    <t>Leira nursery</t>
  </si>
  <si>
    <t>The new Leira kindergarten will be built with low energy requirements, and a number of environmentally friendly material standards will be applied.</t>
  </si>
  <si>
    <t>Drag care center</t>
  </si>
  <si>
    <t>Hamarøy Municipality is set to build new care homes in Drag. The buildings will be constructed using environmentally friendly materials and will have low energy requirements.</t>
  </si>
  <si>
    <t>VÅGAN KOMMUNE</t>
  </si>
  <si>
    <t>Svolvær Care Center - Heat pumps will be used for energy efficiency and sustainable heating.</t>
  </si>
  <si>
    <t>Vågan Municipality has installed liquid-to-water heat pumps at Svolvær Care Center.</t>
  </si>
  <si>
    <t>NES KOMMUNE</t>
  </si>
  <si>
    <t>Fenstad School</t>
  </si>
  <si>
    <t>Fenstad School is being expanded with two new additions. The building will have low energy requirements, and most of its energy needs will be met by self-produced solar power and geothermal energy.</t>
  </si>
  <si>
    <t>Auli School</t>
  </si>
  <si>
    <t>Nes Municipality are building a new school building, an outdoor area with parking, as well as renovations of the administration building and gymnasium. The project has low energy requirements and local energy production.</t>
  </si>
  <si>
    <t>HJELMELAND KOMMUNE</t>
  </si>
  <si>
    <t>Hjelmeland School and swimming pool</t>
  </si>
  <si>
    <t>Hjelmeland Municipality are building a new secondary school and swimming pool. The new school building has low energy requirements and is constructed with environmentally friendly materials.</t>
  </si>
  <si>
    <t>HUSTADVIKA KOMMUNE</t>
  </si>
  <si>
    <t>Hustadvika Cultural School</t>
  </si>
  <si>
    <t>Hustadvika Municipality is constructing a new cultural school. The school will be built using mass-timber and have heat pumps.</t>
  </si>
  <si>
    <t>BÆRUM KOMMUNE</t>
  </si>
  <si>
    <t>Rykkin sport center</t>
  </si>
  <si>
    <t>Hall B in Rykkinhallen will be replaced with a new hall. The new hall will be constructed with climate-friendly materials and have low energy use</t>
  </si>
  <si>
    <t>TRØNDELAG FYLKESKOMMUNE</t>
  </si>
  <si>
    <t>Trondheim Katedralskole</t>
  </si>
  <si>
    <t>Trondheim Katedralskole is set to undergo rehabilitation and receive a new buildings. It is a school with some of the oldest buildings dating back to the 1920s. Climate-friendly materials will be used, and the construction site will be emission-free.</t>
  </si>
  <si>
    <t>New water supply Oslo,  operations building</t>
  </si>
  <si>
    <t>Oslo municipality is ensuring a new backup water supply for its residents. This includes, among other things, an operations building. The building has low energy consumtion and will produce 43,000 kWh per year with solar panels</t>
  </si>
  <si>
    <t>LIER KOMMUNE</t>
  </si>
  <si>
    <t>Expansion of Lierbyen health center</t>
  </si>
  <si>
    <t>Lier municipality is constructing a new building adjacent to Lierbyen Health Center. The building will meet passive house standards, utilize cross-laminated timber in the load-bearing system and floors, and install solar panels on the roof</t>
  </si>
  <si>
    <t>New Egge school</t>
  </si>
  <si>
    <t>Expansion of Egge School with a new addition of approximately 1500 m2. The new building will have very low energy requirements, constructed with climate-friendly materials including low-carbon plus, and will install solar panels on the roof.</t>
  </si>
  <si>
    <t>GLOPPEN KOMMUNE</t>
  </si>
  <si>
    <t>New Hyen school</t>
  </si>
  <si>
    <t>Hyen school in Gloppen municipality is to be demolished and rebuilt as one of the most sustainable buildings in the municipality. A green profile will be evident in both execution, material selection, and energy consumption. For instance, the building will extensively use solid wood sourced from the Nordic region and reuse concrete foundations and ground walls from the old school building as elements in the outdoor area</t>
  </si>
  <si>
    <t>NARVIK KOMMUNE</t>
  </si>
  <si>
    <t>New health centre Furumoen</t>
  </si>
  <si>
    <t>New health centre in Narvik, with approximately 28% lower energy demand than the requirements in the Norwegian building code (TEK17).</t>
  </si>
  <si>
    <t>LILLESAND OG BIRKENES INTERKOMMUNALE RENOVASJONSSELSKAP LIBIR IKS</t>
  </si>
  <si>
    <t>New administration building</t>
  </si>
  <si>
    <t>LiBiR IKS is planning to construct a new administration building at Knudremyr recycling facility using low-carbon concrete and timber. The building will include office space, metting rooms, and locker facilities, among other amenities.</t>
  </si>
  <si>
    <t>STJØRDAL KOMMUNE</t>
  </si>
  <si>
    <t>New Halsen primary school</t>
  </si>
  <si>
    <t>Stjørdal municipality is planning to construct a new primary school in Halsen. The new school facility will incorporate several positive environmental aspects, including solar panels, connection to district heating, and recycling of rainwater for toilet use.</t>
  </si>
  <si>
    <t>TIME KOMMUNE</t>
  </si>
  <si>
    <t>Bryne sport center</t>
  </si>
  <si>
    <t>The new Bryne Storhall is both a sports and multipurpose hall with a floor area of approximately 5000 m2. The hall will achieve BREEAM-NOR Very Good certification and have low energy demand.</t>
  </si>
  <si>
    <t>ENGERDAL KOMMUNE</t>
  </si>
  <si>
    <t>Engerdal Torg care senter</t>
  </si>
  <si>
    <t>New care home facilities in Engerdal, with four residential units and an activity room. The building is constructed with extensive use of wood as a building material</t>
  </si>
  <si>
    <t>VESTFOLD KREMATORIUM IKS</t>
  </si>
  <si>
    <t>New cremation furnace with low greenhouse gas emissions</t>
  </si>
  <si>
    <t>Vestfold Krematorium IKS is planning to purchase a new and environmentally friendly crematory oven. Moving away from a fossil fuel-driven solution will significantly reduce annual energy consumption and emissions</t>
  </si>
  <si>
    <t>TYSVÆR KOMMUNE</t>
  </si>
  <si>
    <t>Frakkagjerd lower secondary school</t>
  </si>
  <si>
    <t>The new Frakkagjerd school is set to be certified as BREEAM-NOR Very Good and will exhibit energy performance equivalent to a nearly zero-energy building (nZEB) according to FutureBuilt's definition. Energy will be generated through solar panels, and a battery system will ensure optimal utilisation of the electricity.</t>
  </si>
  <si>
    <t>HOL KOMMUNE</t>
  </si>
  <si>
    <t>Renovation of Hol church</t>
  </si>
  <si>
    <t>Rehabilitation of Hol Church, with a focus on energy-efficient measures. The energy consumption is estimated to be reduced by over 30% after the implementation of these measures.</t>
  </si>
  <si>
    <t>KARASJOGA GIELDA / KARASJOK KOMMUNE</t>
  </si>
  <si>
    <t>New school and health care centre</t>
  </si>
  <si>
    <t>Karasjok municipality is constructing a new school and health centre. The building is made of climate friendly materials, predominantly using wood, and features a green roof to blend into the surrounding nature. The mass timber in the main structure will also be incorporated into the interior.</t>
  </si>
  <si>
    <t>MIDTRE ROMERIKE AVLØPSSELSKAP IKS</t>
  </si>
  <si>
    <t>Solar panels at Tangen wastewater treatment facility</t>
  </si>
  <si>
    <t>MIRA IKS will install solar panels on the roof of Tangen wastewater treatment facility to make us of solar power as a source of energy at the facility.</t>
  </si>
  <si>
    <t>LUSTER KOMMUNE</t>
  </si>
  <si>
    <t>Renovation of Hafslo nursery</t>
  </si>
  <si>
    <t>Renovation of a former school into a nursery includes the installation of a heat pump and energy wells, covering a significant portion of the energy supply. The building's energy requirements are reduced by over 30%.</t>
  </si>
  <si>
    <t>Hartvig Nissen school</t>
  </si>
  <si>
    <t>The rehabilitation and expansion of Hartvig Nissen secondary school involves achieving over 30% lower energy demand in one of the existing buildings, while both new buildings extensively utilize low-carbon concrete.</t>
  </si>
  <si>
    <t>Bentsebrua school</t>
  </si>
  <si>
    <t>The school building will have low energy demand, achieve environmental certifications such as BREEAM-NOR and nZEB, and meet various other environmental and climate standards during the construction phase. Solar panels will be installed on the roof, with an estimated annual energy production of 130,000 kWh.</t>
  </si>
  <si>
    <t>NORDRE FOLLO KOMMUNE</t>
  </si>
  <si>
    <t>Magasinparken nursery</t>
  </si>
  <si>
    <t>Magasinparken nursery is designed for 114 children. The building will undergo BREEAM-NOR Very Good certification, and the plans include geothermal heating with a heat pump, a load-bearing structure made of cross-laminated timber, and a fossil-free construction site. Additionally, there are plans for the reuse of existing buildings integrated as part of the new kindergarten.</t>
  </si>
  <si>
    <t>Magasinparken lower secondary school</t>
  </si>
  <si>
    <t>Magasinparken Secondary School in Ski will be an 8-parallel school accommodating approximately 720 students. The school is designed as a FutureBuilt exemplary project, incorporating BREEAM NOR certification, nearly zero energy building (nZEB) standards, and a fossil-free construction site. Additionally, the project meets various qualitative requirements from FutureBuilt related to stormwater management, biodiversity, architecture, reuse, and social sustainability.</t>
  </si>
  <si>
    <t>Sofiemyr school</t>
  </si>
  <si>
    <t>The new Sofiemyr school wil be constructed with low energy demand, utilising climate friendly materials in the primary structures and incorporating the reuse of brick on the façade. The project aims to achieve BREEAM Excellent certification and will feature both a heat pump and solar panels.</t>
  </si>
  <si>
    <t>KRISTIANSAND KOMMUNE</t>
  </si>
  <si>
    <t>Expansion of Vågsbygd school</t>
  </si>
  <si>
    <t>The new Vågsbygd School is set to undergo renovation and expansion with an additional building. The extension is being constructed as a positive energy house, expected to be more than self-sufficient in renewable energy. Additionally, the project includes requirements such as a fossil-free construction site, a minimum of 90% waste sorting, and a carbon footprint assessment.</t>
  </si>
  <si>
    <t>Wilds Minne school</t>
  </si>
  <si>
    <t>The new Wilds Minne Elementary School and multi-purpose hall are being constructed with a consistent focus on climate and environmental considerations. The buildings will have significantly low energy requirements that meet passive house standards, be self-sufficient in electricity through rooftop solar cells, and utilize eco-friendly materials with provisions for reuse. Additionally, efforts are made to ensure a fossil-free construction site.</t>
  </si>
  <si>
    <t>TVEDESTRAND KOMMUNE</t>
  </si>
  <si>
    <t>Tvedestrand elementary school</t>
  </si>
  <si>
    <t>Tvedestrand municipality is in the process of building the new Tvedestrand elementary school, which replaces four schools. The structure is designed to have low energy demand and will comply with passive house standards.</t>
  </si>
  <si>
    <t>VESTLAND FYLKESKOMMUNE</t>
  </si>
  <si>
    <t>Vestlandshuset county hall</t>
  </si>
  <si>
    <t>Vestland county municipality is constructing the new Vestlandshuset county hall in Bergen. The building is a multipurpose facility designed for low energy consumption, aiming for BREEAM-NOR Excellent certification, and featuring energy production from rooftop solar cells.</t>
  </si>
  <si>
    <t>Granåsen football hall</t>
  </si>
  <si>
    <t>Trondheim municipality is set to construct the new Granåsen football hall. The building will have low energy demand, utilise low-carbon concrete, and maintain an emission-free construction site.</t>
  </si>
  <si>
    <t>Bromstadekra shared housing</t>
  </si>
  <si>
    <t>Trondheim municipality is set to construct a housing community comprising 7 units with ambitious energy goals. The building will meet the NS standard for passive houses, and the energy requirements will be significantly lower than the regulations outlined in TEK17.</t>
  </si>
  <si>
    <t>Dragvoll health and welfare center</t>
  </si>
  <si>
    <t>Dragvoll 2 Health and Welfare Center will be built in connection with the existing center, Dragvoll 1, with a strong emphasis on climate and the environment. The building will feature low energy consumption, solar power production on roofs and facades, and structural elements made of mass timber.</t>
  </si>
  <si>
    <t>VÅLER KOMMUNE (ØSTFOLD)</t>
  </si>
  <si>
    <t>Våler lower secondary school</t>
  </si>
  <si>
    <t>Våler municipality is set to construct the new Våler lower secondary school, including a library and a swimming pool. The buildings will be constructed with a significant proportion of environmentally certified mass timber and glued laminated timber, incorporating low-carbon concrete. The project places emphasis on reuse and material recycling, resulting in a substantial reduction in CO2 emissions compared to reference buildings.</t>
  </si>
  <si>
    <t>Kirkebygden elementary school</t>
  </si>
  <si>
    <t>Våler municipality is expanding Kirkebygden elementary school with additional wings and a volleyball hall. The new constructions will be predominantly made of environmentally certified mass timber and glued laminated timber, along with low-carbon concrete, significantly reducing CO2 emissions from materials compared to the reference building.</t>
  </si>
  <si>
    <t>Alvdal dental clinic</t>
  </si>
  <si>
    <t>The new dental clinic in Alvdal will be constructed using mass timbrer, and equipped with solar panels for local energy production. The building will be connected to district heating.</t>
  </si>
  <si>
    <t>ANDØY KOMMUNE</t>
  </si>
  <si>
    <t>Energy efficiency measures in Andoy town hall</t>
  </si>
  <si>
    <t>The town hall in Andøy municipality is undergoing renovations, which include the addition of more office spaces. This necessitates upgrades to the ventilation system, building management system, and the provision for connection to the heating system. The upgrades are anticipated to yield substantial energy savings for the building's operations.</t>
  </si>
  <si>
    <t>Andenes care center</t>
  </si>
  <si>
    <t>Andøy municipality is planning to build new assisted living facilities, consisting of one building with 48 apartments, administration, kitchen, and common areas. The residence is intended to achieve passive house standards and have low energy demand.</t>
  </si>
  <si>
    <t>Renovation of Trykkeriet cultural arena</t>
  </si>
  <si>
    <t>Nord-Aurdal municipality is renovating a former printing press hall into a concert hall and practice rooms for the cultural school. The exterior undergoes minimal changes, but internally, the construction includes seven practice rooms and a hall, and due to stringent soundproofing requirements, the building also reduces its energy consumption by almost half compared to before the renovation.</t>
  </si>
  <si>
    <t>Majorstuhjemmet nursing home</t>
  </si>
  <si>
    <t>The new Majorstuhjemmet will have a very low energy demand and will generate a portion of its own electricity consumption through solar panels on the roof.</t>
  </si>
  <si>
    <t>Furuset Hageby nursing home</t>
  </si>
  <si>
    <t>Furuset Hageby is a new specialized nursing home in Oslo with 112 residential units. It is designed to achieve a 53% reduction in greenhouse gas emissions compared to a reference building, based on material choices, energy usage, and transportation during operation. The building is planned to be constructed as a Nearly Zero Energy Building (nZEB) and BREEAM certified. The construction site will be fossil-free.</t>
  </si>
  <si>
    <t>Tåsenhjemmet nursing home</t>
  </si>
  <si>
    <t>The new Tåsenhjemmet will accommodate 130 nursing home beds and associated service functions. The building will be constructed with extensive use of mass timber, will have low energy demand, and solar panels on the roof. Tåsenhjemmet is a FutureBuilt project and will be built as an nZEB (Nearly Zero Energy Building) and BREEAM certified with an "Excellent" rating.</t>
  </si>
  <si>
    <t>VÆRØY KOMMUNE</t>
  </si>
  <si>
    <t>Renovation of Værøy school</t>
  </si>
  <si>
    <t>Renovation of Værøy school, which will result in a 75% reduction in energy consumption due to increased isolation and replacement of windows.</t>
  </si>
  <si>
    <t>SEL KOMMUNE</t>
  </si>
  <si>
    <t>Increasing energy efficiency in Otta nursery</t>
  </si>
  <si>
    <t>Sel municipality will convert a former school building into a nursery. As part of the project, energy efficiency measures are carried out to reduce energy demand, such as re-insulating the roof and walls, and replacing windows.</t>
  </si>
  <si>
    <t>BERGEN KOMMUNE</t>
  </si>
  <si>
    <t>Tveiterås school</t>
  </si>
  <si>
    <t>Tveiterås school provides education at the primary and secondary level. The school is built with low energy demand, and solar panels are installed on the roof. The building is heated using a heat pump.</t>
  </si>
  <si>
    <t>Bergen inclusion center</t>
  </si>
  <si>
    <t>Bergen municipality is renovating an old college building into _x000D_
a new inclusion center with interpretation services and adult training, as well as facilitation for culture and sports. In the rebuilding phase, there has been a focus_x000D_
on reuse of materials, and bricks and_x000D_
furniture is given new life in several of the municipality's buildings. In addition, Bergen inclusion center is registered as_x000D_
pilot project for Building Dignity, an international_x000D_
program that spotlights human rights and_x000D_
dignity in the built environment.</t>
  </si>
  <si>
    <t>GIVAS IKS</t>
  </si>
  <si>
    <t>Energy efficiency measures in buildings</t>
  </si>
  <si>
    <t>Measures to increase energy efficiency, including installment of a central operational control system, insulation of walls and heat recovery in the ventilation system. Heat pump and solar panels are installed for local energy production.</t>
  </si>
  <si>
    <t>Increasing energy efficiency in Jostedal community centre</t>
  </si>
  <si>
    <t>_x000D_
Jostedal community center in Luster consists of a swimming pool, sports hall with changing rooms, kitchen and dining room as well as meeting rooms. Energy efficiency measures will be implemented in the building. Transition to water-borne heating, ventilation measures and replacement of windows will contribute to lower energy consumption.</t>
  </si>
  <si>
    <t>Gaupne nursery</t>
  </si>
  <si>
    <t>Gaupne nursery will be expanded with a new department, changing rooms, wc/dressing room, play area, meeting room, special education rooms and workplaces for adults, including students. The building will have low energy consumption and wooden materials, and the nursery collaborates with a nearby recycling facility for reuse of materials.</t>
  </si>
  <si>
    <t>Increasing energy efficiency in municipal buildings</t>
  </si>
  <si>
    <t>Luster municipality will replace windows and ventilation systems in several of the municipality's buildings, which will contribute to lower energy consumption.</t>
  </si>
  <si>
    <t>Borgafjellet elementary school</t>
  </si>
  <si>
    <t>The new Borgafjellet elementary school will be built with extensive use of mass timber, geothermal wells, solar panels on the roof and hybrid ventilation.</t>
  </si>
  <si>
    <t>KLEPP KOMMUNE</t>
  </si>
  <si>
    <t>Kleppelunden elementary school</t>
  </si>
  <si>
    <t>Kleppelunden elementary school is built for 350 pupils and will have low energy demand. The building is connected to district heating, and will produce solar energy.</t>
  </si>
  <si>
    <t>Sporafjell nursery</t>
  </si>
  <si>
    <t>Sporafjell nursery will have 8 sections for 150 children. The building will have low energy demand, and produce energy from geothermal heating and a solar panel system. The building site will be fossil-free.</t>
  </si>
  <si>
    <t>MOSS KOMMUNE</t>
  </si>
  <si>
    <t>Grindvold residential care center</t>
  </si>
  <si>
    <t>A co-housing development of 48 residential units for people with dementia in Grindvold in Moss. The main part of the building is being built using mass timber, and a liquid-to-water heat pump connected to geothermal wells will be installed on the site.</t>
  </si>
  <si>
    <t>OVERHALLA KOMMUNE</t>
  </si>
  <si>
    <t>Hunn school</t>
  </si>
  <si>
    <t>Renovating and extending the Hunn school. The existing school building will be renovated to lower its energy demand, and the new addition will be built using mass timber and will have a low energy demand. Solar panels will also be installed.</t>
  </si>
  <si>
    <t>VARDØ KOMMUNE</t>
  </si>
  <si>
    <t>Renovation of Vardø fire station</t>
  </si>
  <si>
    <t>Renovating the façade of Vardø fire station to improve the level of insulation.</t>
  </si>
  <si>
    <t>Improving energy efficiency in Vardøhallen</t>
  </si>
  <si>
    <t>Replacing and re-insulating the roof of the Vardø sports hall.</t>
  </si>
  <si>
    <t>Gullhaug nursery</t>
  </si>
  <si>
    <t>Bærum municipality is carrying out a full refurbishment of Gullhaug nursery, which will result in it having a lower energy demand. The nursery will have an entirely new layout, new floor surfaces and new technical installations, including ground source heating.</t>
  </si>
  <si>
    <t>Gullhaugveien residential care center</t>
  </si>
  <si>
    <t>Bærum municipality is building 12 co-located residential units for individuals with intellectual developmental disorders requiring a 24-hour staffed personnel base. It will be built to have a low energy demand and will also meet the requirements to be a nZEB, with sufficient self-produced energy from solar panels and heat pumps.</t>
  </si>
  <si>
    <t>Eineåsen lower secondary school</t>
  </si>
  <si>
    <t>Eineåsen elementary school will have six parallel classes in each year. The school will be constructed using climate friendly materials and will have a low energy demand.</t>
  </si>
  <si>
    <t>Bekkestua lower secondary school</t>
  </si>
  <si>
    <t>Bekkestua elementary school is being extended to address greater population growth in the area. The new building will have a low energy demand, and solar panels will be installed on its roof to supply the school with electricity.</t>
  </si>
  <si>
    <t>Residential care center Eiksveien 116</t>
  </si>
  <si>
    <t>12 new sheltered housing units for persons with developmental disorders. The building will be built to have a low energy demand and is a FutureBuilt pilot project using the Passive House standard. The project is part of Culture-E, an EU project in collaboration with SINTEF. Mass timber will also be used.</t>
  </si>
  <si>
    <t>Emma Hjorth school</t>
  </si>
  <si>
    <t>The Emma Hjorth elementary school will be extended and a new associated multi-use hall will be added. The structures will be built to have a low energy demand and will be constructed in mass timber.</t>
  </si>
  <si>
    <t>OPPDAL KOMMUNE</t>
  </si>
  <si>
    <t>New Oppdal fire station</t>
  </si>
  <si>
    <t>The new Oppdal fire station will be built using class A low-carbon concrete for the load-bearing structure, and the administration building will be built to have a low energy demand.</t>
  </si>
  <si>
    <t>FITJAR KOMMUNE</t>
  </si>
  <si>
    <t>New nursery Fitjar</t>
  </si>
  <si>
    <t>A new nursery in Fitjar municipality built to have a low energy demand. The building will produce renewable energy thanks to geothermal heating and a solar panel system.</t>
  </si>
  <si>
    <t>RINGERIKE KOMMUNE</t>
  </si>
  <si>
    <t>Emergency medical center and ambulance central (RILA)</t>
  </si>
  <si>
    <t>Ringerike intermunicipal urgent treatment centre and ambulance station will be built to have a low energy demand, and will produce renewable energy from solar panels.</t>
  </si>
  <si>
    <t>Residential care center Hov Øst</t>
  </si>
  <si>
    <t>21 sheltered housing units with apartments, communal areas, staff areas and outside areas. Built in mass timber, with a low energy demand.</t>
  </si>
  <si>
    <t>Stavne day center</t>
  </si>
  <si>
    <t>Stavne activity centre in Trondheim is a day centre for people with intellectual developmental disorders and provides appropriate vocational training. The building will have a low energy demand, class A low-carbon concrete will be used, and the construction site will be fossil-fuel-free.</t>
  </si>
  <si>
    <t>Voldsløkka school</t>
  </si>
  <si>
    <t>The new Voldsløkka school will be Oslo’s first energy-plus school. An energy-plus building is a building designed to produce more energy in its lifetime than is used to produce the materials from which it is built and to build, operate and eventually demolish it.</t>
  </si>
  <si>
    <t>MOLDE KOMMUNE</t>
  </si>
  <si>
    <t>Årølia school</t>
  </si>
  <si>
    <t>The new Årølia school in Molde for years 1-7 is being built for nearly 400 pupils, with teaching rooms, an auditorium and a gym. The school will be constructed using mass timber load-bearing structures.</t>
  </si>
  <si>
    <t>MØRE OG ROMSDAL FYLKESKOMMUNE</t>
  </si>
  <si>
    <t>Spjelkavik Arena</t>
  </si>
  <si>
    <t>A new sports hall with teaching areas for physical education and practical subjects, as well as an exercise area for various activities. The building will have a low energy demand.</t>
  </si>
  <si>
    <t>Agricultural learning center at Gjermundnes high school</t>
  </si>
  <si>
    <t>Gjermundnes upper secondary school will have a new animal farming teaching facility, consisting of a barn, an office, changing rooms and a technical systems room. The building is designed to have a low energy demand, and will be connected to heat pump heating. 400 m2 of solar panels will also produce solar energy.</t>
  </si>
  <si>
    <t>FLAKSTAD KOMMUNE</t>
  </si>
  <si>
    <t>New Flakstad school</t>
  </si>
  <si>
    <t>Flakstad school will be built using mass timber for the load-bearing system, floors and walls. The building will be heated using energy wells, and solar panels will be installed to produce energy locally.</t>
  </si>
  <si>
    <t>SKAUN KOMMUNE</t>
  </si>
  <si>
    <t>The fire station in Skaun is being moved to central Børsa, and will be built in climate-friendly materials, using mass timber to support the roof and in the columns of the outer walls.</t>
  </si>
  <si>
    <t>SYKKYLVEN KOMMUNE</t>
  </si>
  <si>
    <t>New Sykkylven school</t>
  </si>
  <si>
    <t>A new school and sports hall will be constructed in Bakkeøyane, northeast of central Sykkylven. Extensive use will be made of mass timber and glulam, and the school building and sports hall will also be built as a single building with a shared energy centre, using heat from geothermal wells.</t>
  </si>
  <si>
    <t>Risvollan nursery</t>
  </si>
  <si>
    <t>The ambition for the new Risvollan nursery in Trondheim is for it to be the municipality's first energy-plus nursery. The building will be certified as BREEAM-NOR ‘Very Good’, and solar panels are planned for its roof.</t>
  </si>
  <si>
    <t>MALVIK KOMMUNE</t>
  </si>
  <si>
    <t>Vikhammer nursery</t>
  </si>
  <si>
    <t>A new nursery with a low energy demand featuring extensive use of mass timber. The requirements set for the building are a combination of the criteria for nZEBs in the Norwegian Agency for Public and Financial Management’s Criteria Wizard for Sustainable Public Procurement and in the Futurebuilt program. Energy will be produced from solar panels and a ground source heat pump.</t>
  </si>
  <si>
    <t>Vikhammer lower secondary school</t>
  </si>
  <si>
    <t>A new lower secondary school for approximately 450 pupils featuring a cultural centre, a youth centre and an arts school. The building will have a low energy demand and approximately 1,900 m2 of solar panels, and the construction site and bulk transportation vehicles will be fossil-fuel-free. The sports pitch will have environmentally friendly artificial grass, and the building will be heated from a local district heating facility. A grant was received from Klimasats for the pre-engineering phase.</t>
  </si>
  <si>
    <t>KONGSVINGER KOMMUNE</t>
  </si>
  <si>
    <t>Annex for Langeland school</t>
  </si>
  <si>
    <t>An extension will be added to Langeland school, which will include a classroom, a room for group activities, a gym and changing rooms. The extension will be constructed using mass timber.</t>
  </si>
  <si>
    <t>Kongsvinger fire station</t>
  </si>
  <si>
    <t>Kongsvinger fire station will include an office wing, a garage with space for six fire engines and an area to wash the engines. The building will be built using mass timber.</t>
  </si>
  <si>
    <t>AVERØY KOMMUNE</t>
  </si>
  <si>
    <t>Kårvåg school and sports hall</t>
  </si>
  <si>
    <t>The construction of an elementary school for years 1-7 with an integrated sports hall and changing rooms. The school will be dimensioned for 280 pupils. The building will have a low energy demand, and the school section will be constructed using mass timber for its outer walls and roof.</t>
  </si>
  <si>
    <t>BODØ KOMMUNE</t>
  </si>
  <si>
    <t>Mørkvedbukta school and nursery</t>
  </si>
  <si>
    <t>A new combined elementary school and nursery, constructed using climate-friendly materials, including extensive use of glulam and mass timber. The building will also have a low energy demand.</t>
  </si>
  <si>
    <t>Aspåsen school</t>
  </si>
  <si>
    <t>Aspåsen school in Bodø will be renovated, which will reduce its energy demand significantly. The building will also be connected to a district heating system. Its gym will also be renovated and adapted so that it also can be used by the Bodø Kulturskole, the local community and for cultural activities.</t>
  </si>
  <si>
    <t>RINGSAKER KOMMUNE</t>
  </si>
  <si>
    <t>Moelv nursing home</t>
  </si>
  <si>
    <t>A new 60-person nursing home in Moelv. The building will meet the Norwegian Passive House Standard, have a low energy demand and install geothermal wells that will meet 70% of the building’s heating requirements. The geothermal wells will also be used for cooling in summer.</t>
  </si>
  <si>
    <t>RENDALEN KOMMUNE</t>
  </si>
  <si>
    <t>Improving energy efficiency with an EPC project</t>
  </si>
  <si>
    <t>Various measures to improve energy efficiency in the municipal buildings, such as installing a Central Operational Control System, changing windows and upgrading air conditioning systems.</t>
  </si>
  <si>
    <t>BÅTSFJORD KOMMUNE</t>
  </si>
  <si>
    <t>Båtsfjord school and sports hall</t>
  </si>
  <si>
    <t>Båtsfjord municipality is building a new school with a swimming pool, volleyball hall, library, cultural space, office premises for educational and psychological services and child protection, and a health station. The municipality has specified that the sports hall/swimming complex must require 30% less energy than the requirements in the building regulations (TEK17), while the school part must require 40% less energy. The school part is also being built using mass timber and glulam.</t>
  </si>
  <si>
    <t>GUOVDAGEAINNU SUOHKAN / KAUTOKEINO KOMMUNE</t>
  </si>
  <si>
    <t>Kautokeino school and sports hall</t>
  </si>
  <si>
    <t>The new Kautokeino school will include classrooms, a swimming pool, a volleyball hall, a library and a sports hall for years 1-10. The school will have a very low energy demand, and mass timber elements will be used for the load-bearing structures in the roof, outer and inner walls, and floors.</t>
  </si>
  <si>
    <t>MODUM KOMMUNE</t>
  </si>
  <si>
    <t>Ambulance central</t>
  </si>
  <si>
    <t>Modum municipality is building a new ambulance station and premises for home-based services. The building will be built from climate-friendly materials, as it is being constructed using mass timber elements for the load-bearing structures.</t>
  </si>
  <si>
    <t>Otta school and sports center</t>
  </si>
  <si>
    <t>A new elementary school and multi-purpose hall are being built in Otta. The new elementary school in Otta will, together with the Ottahallen sports complex, Otta upper secondary school, Otta lower secondary school and the new multi-purpose hall represent a combined educational centre and valuable activity centre for the local community in Otta. Importance has been attached to reducing greenhouse gas emissions, including by means of energy-efficiency measures and addressing the climate impact of the construction site.</t>
  </si>
  <si>
    <t>RØST KOMMUNE</t>
  </si>
  <si>
    <t>Røst oppvekstsenter</t>
  </si>
  <si>
    <t>Røst early development centre consists of a school, a before-and-after school program, a nursery, a dental practice and a library. The building’s energy demand is 24% lower than the requirements in the building regulations.</t>
  </si>
  <si>
    <t>LØRENSKOG KOMMUNE</t>
  </si>
  <si>
    <t>Fjellhamar sports center</t>
  </si>
  <si>
    <t>The sports complex will consist of a double multi-use hall and a swimming pool. The heating will be provided by renewable energy, and measures will be taken to increase the complex’s energy efficiency and to recover heat from used water. Climate-friendly materials will also be used, and the building will have a green roof.</t>
  </si>
  <si>
    <t>Renovation of Bergen City Hall</t>
  </si>
  <si>
    <t>Bergen City Hall is being renovated, and will be made more energy-efficient. Following the renovation, the building’s energy demand will be 35% lower.</t>
  </si>
  <si>
    <t>Kristianborg nursery</t>
  </si>
  <si>
    <t>Kristianborg nursery has space for 80 children, and is being built to be energy efficient. The nursery’s energy demand will be 42% lower than the requirements in the building regulations (TEK17).</t>
  </si>
  <si>
    <t>Åsaheimen nursing home</t>
  </si>
  <si>
    <t>Åsaheimen nursing home, which will have 100 bedrooms, will be energy efficient, as its energy demand will be approximately 29% lower than the requirements in the building regulations. In addition, energy will be produced by its solar panels, and the building site will be fossil-free. The building will be BREEAM certified as Excellent.</t>
  </si>
  <si>
    <t>Tøyenbadet swimming pool</t>
  </si>
  <si>
    <t>The new Tøyenbadet swimming complex will be one of Norway’s biggest and most visited swimming complexes. The City of Oslo has very high ambitions in relation to the energy efficiency of swimming facilities, and has implemented measures including in the area of energy efficiency, a fossil-free building site, local energy production, a green roof, greater use of timber, and water recovery.</t>
  </si>
  <si>
    <t>Ruseløkka school</t>
  </si>
  <si>
    <t>Ruseløkka school is an elementary and lower secondary school for 690 pupils in Vika in Oslo. Previously used bricks have been used for its internal walls, and ultra-low-carbon concrete has been used for all cast-in-place concrete. The school building meets the energy requirements of a nearly zero-energy building (nZEB) and it has solar panels on its roof, which have been combined with a green roof to slow surface runoff.</t>
  </si>
  <si>
    <t>ÅS KOMMUNE</t>
  </si>
  <si>
    <t>Åsgård school and sports center</t>
  </si>
  <si>
    <t>The new Åsgård school will have a low energy demand and is being built using low-carbon concrete (Class B). The associated multipurpose hall will be built using mass-timber for the load-bearing structure. A green roof featuring solar panels to produce renewable energy is also planned.</t>
  </si>
  <si>
    <t>RANA KOMMUNE</t>
  </si>
  <si>
    <t>Gruben school</t>
  </si>
  <si>
    <t>The new Gruben school will have space for 450 pupils, and it will be built to the Passive-House standard. The school will be energy efficient, as its energy demand will be 27% lower than the requirement in the building regulations (TEK17). Mass timber will be used, and the building will be connected to a district heating system.</t>
  </si>
  <si>
    <t>Båsmo school</t>
  </si>
  <si>
    <t>Båsmo school will have space for 350 pupils and is being built to be energy efficient. Its energy demand will be 27% lower than the requirements in the building regulations (TEK17). Mass timber will also be used for the load-bearing structures.</t>
  </si>
  <si>
    <t>Nidarvoll school and sports center</t>
  </si>
  <si>
    <t>The new Nidarvoll school and sports hall are being built to have a low energy demand. The project is a pilot project for +CityxChange and the ZEN Research Centre.</t>
  </si>
  <si>
    <t>Trondheim rehabilitation center</t>
  </si>
  <si>
    <t>Trondheim municipality is building a new health/rehabilitation centre. The focus is on ensuring the building has a low energy demand, and the building will meet the requirements of FutureBuilt’s energy-plus standard.</t>
  </si>
  <si>
    <t>Klæbu health and welfare center</t>
  </si>
  <si>
    <t>Trondheim municipality is investing in a nursing home, to be called Klæbu Health and Welfare Centre. The centre will be built to the Passive-House standard using environmentally friendly materials such as Class A low-carbon concrete. The building site will be fossil-free, the building’s heating demand will be met by biomass-based (wood chip) district heating, and solar panels will be fitted to its roof that will produce around 100,000 kWh of electricity per year (to be used in the building). The municipality has set a requirement that means the greenhouse gas emissions associated with the building’s energy consumption and the materials used must be 30% lower than with a reference building.</t>
  </si>
  <si>
    <t>Sports center</t>
  </si>
  <si>
    <t>The Idrettens Hus sports venue is part of the New Molde sports park project. The new building makes extensive use of mass timber for its load-bearing structures, exterior walls, interior walls and separating floors.</t>
  </si>
  <si>
    <t>Hatlelia kindergarden</t>
  </si>
  <si>
    <t>Hatlelia nursery is a nursery that emphasises the outdoors. It is being built using mass timber and to the Passive-House standard, and its heating is from geothermal wells.</t>
  </si>
  <si>
    <t>HORTEN KOMMUNE</t>
  </si>
  <si>
    <t>Nordskogen school</t>
  </si>
  <si>
    <t>Horten municipality is fully renovating Nordskogen school, including its cloakrooms and gym. Following the renovation work, the school will meet the requirements in the building regulations (TEK17) to the greatest extent possible, and its energy demand will be approximately 30% lower.</t>
  </si>
  <si>
    <t>Bakkeåsen care homes</t>
  </si>
  <si>
    <t>Horten municipality is building new sheltered housing units consisting of eight apartments, one staff base and communal areas. The project has received support from the Norwegian Environment Agency to enable mass timber to be used and the construction site to be fossil-free, and it is a pilot for the Norwegian Agency for Public and Financial Management’s criteria guide for sustainable procurement. The project will use Norway’s first complete, pre-insulated mass timber sections.</t>
  </si>
  <si>
    <t>Fagerheim school</t>
  </si>
  <si>
    <t>The new elementary school will be built in accordance with FutureBuilt’s nearly zero-energy building (nZEB) method. The construction site for the project will also be fossil-free, the school will use energy from a local wood chip district heating system, and mass timber will be used as a building material.</t>
  </si>
  <si>
    <t>HOLMESTRAND KOMMUNE</t>
  </si>
  <si>
    <t>Downtown schools in Sande</t>
  </si>
  <si>
    <t>The school is very energy efficient and is dimensioned for 588 pupils in the elementary school and 450 pupils in the lower secondary school. The school will be run as two separate schools, but large parts of the building will be shared.</t>
  </si>
  <si>
    <t>New Kleiverud school</t>
  </si>
  <si>
    <t>The school has been built to be very energy efficient and meets KBN’s criteria by a good margin. The school is designed for 200 pupils.</t>
  </si>
  <si>
    <t>Fjellhamar school</t>
  </si>
  <si>
    <t>The school building has a range of ‘green’ characteristics, such as a target of generating 30-40% less greenhouse gas emissions (from materials and energy combined) than a reference building, the use of low-carbon concrete in the load-bearing structures, and thermal heating and cooling solutions.</t>
  </si>
  <si>
    <t>New Slemdal school</t>
  </si>
  <si>
    <t>The school will be expanded from having three forms in each year to four forms, with space for 728 pupils. Environmentally friendly solutions such as solar panels and geothermal wells will be emphasised, and the building will comply with the passive-house standard.</t>
  </si>
  <si>
    <t>BODØ SPEKTRUM AS</t>
  </si>
  <si>
    <t>Bodø Spektrum Swimming pool</t>
  </si>
  <si>
    <t>The project is a combination of the refurbishment of the existing pool facilities and the construction of a new competition pool. A range of measures have been taken to reduce the climate footprint, and overall the project is considered to be ambitious. The plan is for the new building to be certified as BREEAM Very Good, and for the existing facilities to use 30% less energy. The developer has also linked up with research teams to find solutions to help the facility make the best possible use of electricity and heating.</t>
  </si>
  <si>
    <t>Aurdal care center</t>
  </si>
  <si>
    <t>Aurdal care center will consist of 24 units for people with dementia, and will have a low energy consumption.</t>
  </si>
  <si>
    <t>Fosslia care centre</t>
  </si>
  <si>
    <t>The new buildings will provide 76 new care places designed for people with dementia, as well as a service building. The buildings will be energy-efficient, and geothermal wells and solar panels will help produce renewable energy. The buildings will be built using environmentally friendly materials such as low-carbon concrete, timber for cladding and previously used roof tiles. The project will achieve a score equivalent to BREEAM Very Good.</t>
  </si>
  <si>
    <t>GJØVIK BOLIGSTIFTELSE</t>
  </si>
  <si>
    <t>Biri Care centre</t>
  </si>
  <si>
    <t>Mass timber in the structure above ground and low-carbon concrete below ground. The building is also very energy efficient, nearly 29% lower than the energy consumption requirement in the building regulations (TEK).</t>
  </si>
  <si>
    <t>DRAMMEN KOMMUNE</t>
  </si>
  <si>
    <t>New Brandengen school and multi-use sports hall</t>
  </si>
  <si>
    <t>The main structure of the school is being built from mass timber, and it will be the first such building in Norway to feature a brick-clad facade.</t>
  </si>
  <si>
    <t>RENOVASJONSSELSKAPET GLØR IKS</t>
  </si>
  <si>
    <t>New service building</t>
  </si>
  <si>
    <t>The service building is being constructed from mass timber and is designed to be very energy efficient.  Calculations indicate that it will deliver a total reduction in emissions of around 45% relative to a reference building.</t>
  </si>
  <si>
    <t>VOLDA CAMPUS ARENA AS</t>
  </si>
  <si>
    <t>Geothermal wells and heat pumps for Volda Campus</t>
  </si>
  <si>
    <t>The energy produced is based on local renewable energy sources and will be used to heat Volda Campus.</t>
  </si>
  <si>
    <t>SOLUND KOMMUNE</t>
  </si>
  <si>
    <t>Solund lower secondary school and library</t>
  </si>
  <si>
    <t>Modern and functional building that is energy efficient and built from mass timber. The library will play a key role in the building and will serve as both a school library and a public library.</t>
  </si>
  <si>
    <t>HÅ KOMMUNE</t>
  </si>
  <si>
    <t>Skjeraberget respite care home</t>
  </si>
  <si>
    <t>Energy efficient respite care home with space for six children/young people and a training apartment.</t>
  </si>
  <si>
    <t>Rud swimming pool</t>
  </si>
  <si>
    <t>With the ambition of being BREEAM-NOR certified as 'Very good' (with the option to be Excellent), Rud swimming pool may become the first BREEAM-certified pool in Norway. The swimming pool is an ambitious project that has a range of high-quality measures such as on-site energy production, water recovery and the requirement for the construction site to be fossil-free.</t>
  </si>
  <si>
    <t>FÆRDER KOMMUNE</t>
  </si>
  <si>
    <t>Labakken school and multi-use sports hall</t>
  </si>
  <si>
    <t>An elementary school with three parallel forms that is designed with clear energy and environmental targets. Solar panels are installed on the roof and the building is energy-plus certified. In addition, the building site is required to be fossil-free.</t>
  </si>
  <si>
    <t>Holen school</t>
  </si>
  <si>
    <t>Holen is a combined elementary and lower secondary school dimensioned for 650 pupils. The school is being created as a nearly zero energy building (NZEB), is BREEAM-Nor certified as Excellent, and is being built with a fossil-free construction site. The building's energy supply is based on electricity.</t>
  </si>
  <si>
    <t>New Narvik elementary school and sports hall</t>
  </si>
  <si>
    <t>The school is dimensioned for 600 pupils and is built to be energy efficient. The main building is being built to the Passive House standard, and the buildings have on average a 22.5% lower energy demand than the requirement in the regulations.</t>
  </si>
  <si>
    <t>New Munch museum</t>
  </si>
  <si>
    <t>The new museum is an ambitious project and is part of the City of Oslo's urban development project in Bjørvika. The museum has been designed to meet the requirement to be a FutureBuilt project, i.e. its greenhouse gas emissions must be at least 50% lower than required by current standards.</t>
  </si>
  <si>
    <t>FRØYA KOMMUNE</t>
  </si>
  <si>
    <t>Frøya health and care centre</t>
  </si>
  <si>
    <t>A communal living and health centre will be built, with the communal living building constructed exclusively in mass timber. Low-carbon concrete and recycled steel will also be used in the construction. In addition, the aim is to build a zero-energy building.</t>
  </si>
  <si>
    <t>Mork facility</t>
  </si>
  <si>
    <t>Extension and shared areas for existing sheltered housing units. The extension is built in mass timber and designed in accordance with the Passive-House standard.</t>
  </si>
  <si>
    <t>Bregnefaret sheltered housing units</t>
  </si>
  <si>
    <t>Building constructed with timber frame modules and class B low-carbon concrete, and complies with the Passive-House standard. The construction site is fossil-fuel free, and the building will be heated using bedrock heating.</t>
  </si>
  <si>
    <t>SURNADAL KOMMUNE</t>
  </si>
  <si>
    <t>Surnadal elementary and lower secondary school</t>
  </si>
  <si>
    <t>The school is being built to a significant extent in mass timber, and is dimensioned to be energy efficient. Its energy demand will be approximately 23% lower than required by the regulations. In addition, energy will be produced by the building's solar panels.</t>
  </si>
  <si>
    <t>EVENES KOMMUNE / EVENÁSSI SUOHKAN</t>
  </si>
  <si>
    <t>New Evenes school</t>
  </si>
  <si>
    <t>The load-bearing structure is primarily made out of mass timber sections and glulam beams/columns. The mass timber is made from FSC-certified timber. In addition, a ground source heating system and geothermal wells will be installed.</t>
  </si>
  <si>
    <t>New Hegra elementary school</t>
  </si>
  <si>
    <t>The 231-pupil school is built out of cross-laminated timber and low-carbon concrete (class B). The building's energy demand is 27% lower than the requirement in the TEK17 building works regulations. The building also uses solar panels to produce energy.</t>
  </si>
  <si>
    <t>Huseby elementary and lower secondary school</t>
  </si>
  <si>
    <t>The school, which will have space for approximately 1,150 pupils, has been built using durable, climate-friendly materials. It is estimated that the school's greenhouse gas emissions will be 60-70% lower relative to a reference building. The project also includes a retention basin, a rain garden and solar panels.</t>
  </si>
  <si>
    <t>Energy efficiency improvements in Otta sports hall</t>
  </si>
  <si>
    <t>New LED technology and management system that will reduce energy consumption by over 25%</t>
  </si>
  <si>
    <t>New low-energy harbour building in Molde</t>
  </si>
  <si>
    <t>New office building built with low energy consumption and low-emission materials. Heating need met by heat pumps with air and water as energy sources.</t>
  </si>
  <si>
    <t>Skaun elementary school and cultural venue</t>
  </si>
  <si>
    <t>School dimensioned for 540 pupils, as well as a public library, a cultural venue and a sports hall. Structure to generate at least 30% less greenhouse gas emissions and to consume 40% less energy than a standard reference building.</t>
  </si>
  <si>
    <t>REGION NORDHORDLAND HELSEHUS IKS</t>
  </si>
  <si>
    <t>Low energy health centre</t>
  </si>
  <si>
    <t>A health centre in Knarvik built to the passive-house standard. Thermal energy supply.</t>
  </si>
  <si>
    <t>IBESTAD KOMMUNE</t>
  </si>
  <si>
    <t>Ibestad nursing home and sheltered housing units - low energy</t>
  </si>
  <si>
    <t>New, energy efficient nursing home and sheltered housing units, built to the passive-house standard and using maintenance-free materials. Use of electric cars facilitated with charging stations. Estimated energy saving of 45% compared with a standard reference building.</t>
  </si>
  <si>
    <t>SKIPTVET KOMMUNE</t>
  </si>
  <si>
    <t>Construction of Vestgård school using mass timber (administration wing)</t>
  </si>
  <si>
    <t>The building has mass timber wall structures.</t>
  </si>
  <si>
    <t>FYRESDAL KOMMUNE</t>
  </si>
  <si>
    <t>Sports hall inn mass timber</t>
  </si>
  <si>
    <t>Combined sports hall for the school and for the whole community, built from mass timber. Heated by water-to-water heating using water from Fyresdal lake via existing water connection.</t>
  </si>
  <si>
    <t>MARKER KOMMUNE</t>
  </si>
  <si>
    <t>New mass timber nursery</t>
  </si>
  <si>
    <t>New nursery a short distance from the town centre. Built from mass timber and meets low-energy standards.</t>
  </si>
  <si>
    <t>INDERØY KOMMUNE</t>
  </si>
  <si>
    <t>Mosvik sheltered housing units in mass timber</t>
  </si>
  <si>
    <t>Renovation of existing nursing home and construction of 24 new sheltered housing units. Climate-friendly materials used, waterborne heating and planned as a low-energy building.</t>
  </si>
  <si>
    <t>The new Jordal Amfi arena - ice rink with innovative energy solutions</t>
  </si>
  <si>
    <t>The ice rink will be built to ensure the best possible heat recovery, with good temperature control systems and a high degree of efficient energy consumption. The ice rink is expected to be 97.5% self-sufficient in thermal energy and the overall construction will use 36% less energy than a standard reference project.</t>
  </si>
  <si>
    <t>New energy efficient sheltered housing units</t>
  </si>
  <si>
    <t>Nine low-energy sheltered housing units built to passive-house requirements. Long-lasting, environmentally friendly materials have been used. All energy consumption is managed using a central operational control system.</t>
  </si>
  <si>
    <t>GRANE KOMMUNE</t>
  </si>
  <si>
    <t>New energy efficient health centre</t>
  </si>
  <si>
    <t>New energy efficient health centre with 24 nursing home places and 8 sheltered housing units which uses boreholes for ground source heating. The centre's energy demand will be 30% lower than required by applicable building regulations.</t>
  </si>
  <si>
    <t>INTERKOMMUNALT ARKIV FOR BUSKERUD VESTFOLD OG TELEMARK IKS</t>
  </si>
  <si>
    <t>Shared intermunicipal archive in a low-energy building</t>
  </si>
  <si>
    <t>New construction of a shared inter-municipal archive consisting of office areas, archive services and a depot with 45,000m of shelving. The building has a low energy demand and is equipped with eight boreholes for geothermal heating.</t>
  </si>
  <si>
    <t>Hurum health centre, BREEAM-certified as "Excellent"</t>
  </si>
  <si>
    <t>The building, which will meet the energy-plus standard, will require 40% less energy than a standard reference building. The measures used include multiple boreholes, solar thermal collectors on the roof and solar panels on the roof and walls.</t>
  </si>
  <si>
    <t>ÅLGÅRDHALLEN AS</t>
  </si>
  <si>
    <t>New sports hall and remodelling of existing sports hall</t>
  </si>
  <si>
    <t>Energy efficient sports building with solar panels on the roof.</t>
  </si>
  <si>
    <t>LESJA KOMMUNE</t>
  </si>
  <si>
    <t>Renovation of Lesja nursing home and setting up a new energy plant</t>
  </si>
  <si>
    <t>Extensive energy efficiency measures, as well as setting up a new energy plant based on ground-source heating that will replace electric heating.</t>
  </si>
  <si>
    <t>Energy efficiency measures for municipal buildings</t>
  </si>
  <si>
    <t>A range of measures that will together provide an energy saving of 38.7% per year compared with previous consumption.</t>
  </si>
  <si>
    <t>NESNA KOMMUNE</t>
  </si>
  <si>
    <t>Nesna harbour -an energy-efficient building</t>
  </si>
  <si>
    <t>Multi-function health centre that includes 16 new nursing home places. Compact building envelope with an estimated energy demand 22.8% below that of a standard reference building.</t>
  </si>
  <si>
    <t>GILDESKÅL KOMMUNE</t>
  </si>
  <si>
    <t>Inndyr sheltered housing units - mass timber</t>
  </si>
  <si>
    <t>New sheltered housing development with seven units. Landmark building constructed from mass timber. The mass timber elements are locally produced and come from Hoisko in Finland.</t>
  </si>
  <si>
    <t>Stjørdal health centre - low energy</t>
  </si>
  <si>
    <t>A new health centre that will contribute to the co-location of specialist health and welfare services. Significant reduction in energy consumption and the centre will meet the passive-house standard. Energy for heating provided by a woodchip fired district heating plant, with a solar panel installation meeting other energy needs.</t>
  </si>
  <si>
    <t>VESTNES KOMMUNE</t>
  </si>
  <si>
    <t>Stella Maris  - a low-energy health centre</t>
  </si>
  <si>
    <t>A new and future-oriented healthcare and welfare services centre. The greenhouse gas emissions associated with the project's materials will be 26% lower than a standard reference building.</t>
  </si>
  <si>
    <t>New low-energy upper secondary school in Tvedestrand</t>
  </si>
  <si>
    <t>The school is dimensioned for around 700 pupils. Mass timber construction that meets the energy-plus standard.</t>
  </si>
  <si>
    <t>SIRKULA IKS</t>
  </si>
  <si>
    <t>New administration building in Gålåsholmen and an area for reuse</t>
  </si>
  <si>
    <t>Mass timber passive-house standard administration building. There is a plan to produce electricity and heat from methane gas from a nearby landfill site.</t>
  </si>
  <si>
    <t>Torvbråten school and multi-use sports hall  in mass timber</t>
  </si>
  <si>
    <t>New school building for 476 pupils. The school has an ambition to become certified with the Nordic Swan Ecolabel, is built according to the passive house standard with extensive use of mass timber.</t>
  </si>
  <si>
    <t>Sydskogen school in mass timber</t>
  </si>
  <si>
    <t>Norway's first school to be awarded the Nordic Swan label. Dimensioned for around 500 pupils. The school is being built to the passive-house standard and from mass timber, and the construction site is fossil-fuel-free.</t>
  </si>
  <si>
    <t>STEINKJERBYGG KF</t>
  </si>
  <si>
    <t>Inn Trøndelag healthcare and emergency centre</t>
  </si>
  <si>
    <t>New control system that will reduce energy consumption.</t>
  </si>
  <si>
    <t>SØNDRE LAND KOMMUNE</t>
  </si>
  <si>
    <t>Hovli care home in mass timber</t>
  </si>
  <si>
    <t>A new care home in mass timber with 104 residential rooms, as well as premises for home care services and a day care centre. 90% of heat demand met by bio energy, with the remainder met by heat recovered from air conditioning.</t>
  </si>
  <si>
    <t>MOLDE OG ROMSDAL HAVN IKS</t>
  </si>
  <si>
    <t>New harbour low energy building in Molde</t>
  </si>
  <si>
    <t>JEVNAKER KOMMUNE</t>
  </si>
  <si>
    <t>Bergerbakken school with sports hall - in mass timber</t>
  </si>
  <si>
    <t>New school with space for 420 pupils with a sports hall built in mass timber.</t>
  </si>
  <si>
    <t>HALDEN KOMMUNE</t>
  </si>
  <si>
    <t>Bergheim dementia centre inn mass timber</t>
  </si>
  <si>
    <t>New residential dementia centre with 96 apartments and day care provision for a further 24 people. Built in mass timber, with the primary source of heating being  geothermal wells distributed via waterborne underfloor heating. Structure to require 20% less energy than a TEK16 reference building.</t>
  </si>
  <si>
    <t>Kongeveien school - low energy building</t>
  </si>
  <si>
    <t>A new elementary school built in mass timber with space for 600 pupils and 80 employees. Primary source of heating is geothermal wells distributed via waterborne underfloor heating.</t>
  </si>
  <si>
    <t>Lade school with sports hall in mass timber</t>
  </si>
  <si>
    <t>New school dimensioned for 740 pupils built in mass timber to the passive-house standard. The school is connected to the district heating network and uses waterborne heating.</t>
  </si>
  <si>
    <t>Lø nursery in mass timber</t>
  </si>
  <si>
    <t>New nursery. Mass timber structure and compliance with passive-house standard planned.</t>
  </si>
  <si>
    <t>Mære nursery</t>
  </si>
  <si>
    <t>Mære elementary school</t>
  </si>
  <si>
    <t>New elementary school dimensioned for 250 pupils. Mass timber structure and compliance with the passive-house standard planned.</t>
  </si>
  <si>
    <t>Jarenga nursery</t>
  </si>
  <si>
    <t>A new energy efficient nursery for 160 children. Built using sustainable materials with solar panels on the roof.</t>
  </si>
  <si>
    <t>Lindelia residential care centre</t>
  </si>
  <si>
    <t>A residential care centre with 132 institutional places, a day centre and a café. Connected to district heating/cooling and built to the passive-house standard.</t>
  </si>
  <si>
    <t>Oksenøya centre</t>
  </si>
  <si>
    <t>A local centre that will include an elementary school with five parallel forms in each year, a nursery for 300 children, a multi-use sports hall, an artificial grass playing field and outdoor sports facilities, as well as a residential care centre with 150 places. The centre is a FutureBuilt model project, and the plan is for it to be BREEAM-NOR certified as 'Excellent' and energy-plus certified.</t>
  </si>
  <si>
    <t>Nansenparken nursery - low energy</t>
  </si>
  <si>
    <t>A new 200-place nursery built to the passive-house standard. The building will be connected to a new vacuum facility for waste and will use district heating and cooling as well as its own solar panels.</t>
  </si>
  <si>
    <t>Carpe Diem dementia village</t>
  </si>
  <si>
    <t>A dementia village with 158 institutional places built to the passive-house standard. The building will be connected to a district heating system and will have its own solar panels. Fossil-fuel-free construction site.</t>
  </si>
  <si>
    <t>Bekkestua elementary school</t>
  </si>
  <si>
    <t>A new elementary school with four parallel forms in each year that will be BREEAM-NOR certified as "Very Good". The building will be built with minimal fossil fuel usage, a measure that the municipality anticipates will save 83 tonnes of CO2.</t>
  </si>
  <si>
    <t>Levre elementary school</t>
  </si>
  <si>
    <t>New elementary school for 800 pupils built in low-carbon concrete, recycled steel and sustainable timber. Solar cells on the facade.</t>
  </si>
  <si>
    <t>NESODDEN KOMMUNE</t>
  </si>
  <si>
    <t>LED street lighting</t>
  </si>
  <si>
    <t>Old street lighting replaced with more energy-efficient lighting.</t>
  </si>
  <si>
    <t>Skoklefall sheltered housing units - low energy</t>
  </si>
  <si>
    <t>Sheltered housing with 15 units and a dementia facility staffed 24/7 with 28 places. Heating and cooling through geothermal wells.</t>
  </si>
  <si>
    <t>New energy plant for City Hall area</t>
  </si>
  <si>
    <t>A new heating plant based on bio pellets. Replacement for little-used gas boiler.</t>
  </si>
  <si>
    <t>New Holmen school with sports hall</t>
  </si>
  <si>
    <t>A new elementary school dimensioned for 654 pupils. Flexible structure that will permit expansion in future. The building will comply with the passive-house standard and will have an 'A' rating for energy efficiency.</t>
  </si>
  <si>
    <t>Renovating and extending Hasle school</t>
  </si>
  <si>
    <t>Renovating a protected centrally located building and constructing a new building to the passive-house standard. The school's capacity will be expanded from 480 pupils to 870.</t>
  </si>
  <si>
    <t>Renovation of Slemdal school</t>
  </si>
  <si>
    <t>KVÆFJORD KOMMUNE</t>
  </si>
  <si>
    <t>Kveldrov health centre - low energy</t>
  </si>
  <si>
    <t>New health centre with co-located municipal services. Energy-efficient building with waterborne heating in almost every room provided by an air-to-water heat pump. 31% reduction in energy demand compared with a standard reference building.</t>
  </si>
  <si>
    <t>Mass timber sheltered housing units on Edvard Griegs vei</t>
  </si>
  <si>
    <t>Construction of 72 sheltered housing units, a day care centre and a café, as well as a base for home care services. Structure will be in mass timber and low-carbon concrete and will comply with the passive-house standard. Heating provided by district heating.</t>
  </si>
  <si>
    <t>KVÆNANGEN KOMMUNE</t>
  </si>
  <si>
    <t>Kvænangen elementary and lower secondary school with sports hall in mass timber</t>
  </si>
  <si>
    <t>A new school with a multi-use sports hall, dimensioned for 195 pupils. Built from mass timber.</t>
  </si>
  <si>
    <t>Heating/cooling pump at Kulturhuset</t>
  </si>
  <si>
    <t>A new and more efficient heating/cooling pump that reuses heat from the cooling system.</t>
  </si>
  <si>
    <t>AGDER RENOVASJON IKS</t>
  </si>
  <si>
    <t>New administration building, weighbridge booth and vehicle access - low energy</t>
  </si>
  <si>
    <t>A new administration building built to the passive-house standard. Environmentally friendly façade in timber with solar panels that will meet a significant proportion of the energy needed for lighting and electric car charging points. 50% lower energy requirement compared with a standard reference building.</t>
  </si>
  <si>
    <t>New Steinkjer elementary school with sports facilities</t>
  </si>
  <si>
    <t>New school building built to the passive-house standard dimensioned for 400 pupils. The super structure largely made of mass timber and glulam.  Greenhouse gas emissions from material usage 25% lower compared with a standard reference building.</t>
  </si>
  <si>
    <t>ULVIK HERAD</t>
  </si>
  <si>
    <t>Ulvik nursing home - low energy</t>
  </si>
  <si>
    <t>New, energy-efficient nursing home built to the passive-house standard, with fjord-based heating/cooling.</t>
  </si>
  <si>
    <t>NORD-ODAL KOMMUNE</t>
  </si>
  <si>
    <t>Combined bank, library and apartment complex in mass timber</t>
  </si>
  <si>
    <t>Library, bank premises, meeting places and ten apartments. Iconic building in mass timber with underfloor heating and hot water via a heat pump with energy wells as the source of heat.</t>
  </si>
  <si>
    <t>New Tvedestrand upper secondary school with sports facilities</t>
  </si>
  <si>
    <t>The school has been dimensioned for approximately 700 pupils. Mass timber structure, built to the plus-house standard.</t>
  </si>
  <si>
    <t>FLATANGER KOMMUNE</t>
  </si>
  <si>
    <t>Energy solution for Flatanger's new nursing and caring centre</t>
  </si>
  <si>
    <t>Energy efficiency improvements through replacement of oil heating with geothermal heating and a central operational control system.</t>
  </si>
  <si>
    <t>Alta care centre</t>
  </si>
  <si>
    <t>The centre includes 60 sheltered housing units and 108 nursing home places spread across five buildings. The buildings are built from mass timber and ground-source heating will meet 50% of its energy requirements.</t>
  </si>
  <si>
    <t>Energy efficiency improvements</t>
  </si>
  <si>
    <t>New LED technology and management system that will reduce energy consumption by over 25%.</t>
  </si>
  <si>
    <t>Homes for people with disabilities</t>
  </si>
  <si>
    <t>Mass timber building with 16 sheltered housing units. District heating used.</t>
  </si>
  <si>
    <t>Glommasvingen school</t>
  </si>
  <si>
    <t>New school building with space for 900 pupils, as well as a new multi-use sports hall.  Mass timber structure, built to the passive-house standard. BREEAM-certified as "Very Good".</t>
  </si>
  <si>
    <t>GJØVIK RÅDHUS AS</t>
  </si>
  <si>
    <t>Renovation of Gjøvik City Hall</t>
  </si>
  <si>
    <t>Introduction of district heating and new technology for temperature management. These improvements will produce a reduction in energy consumption of around 70%.</t>
  </si>
  <si>
    <t>FLATÅS IDRETTSLAG</t>
  </si>
  <si>
    <t>Flatås sports hall</t>
  </si>
  <si>
    <t>Combined multi-use sports hall and football hall with district heating, outdoor LED lighting system and granule-free artificial grass surface.</t>
  </si>
  <si>
    <t>ENEBAKK KOMMUNE</t>
  </si>
  <si>
    <t>Ytre Enebakk school</t>
  </si>
  <si>
    <t>School for 800 pupils and a multi-use sports hall. Mass timber structure, built to the passive-house standard.</t>
  </si>
  <si>
    <t>Ydalir school and nursery</t>
  </si>
  <si>
    <t>The school will have space for 350 pupils. Mass timber structure, built to the passive-house standard. BREEAM-NOR certification planned.</t>
  </si>
  <si>
    <t>STAD ENERGI OG EIGEDOMSUTVIKLING KF</t>
  </si>
  <si>
    <t>Sagastad knowledge centre</t>
  </si>
  <si>
    <t>A knowledge centre with an environmentally friendly vision that uses solar panels and fjord-based heating/cooling. Timber used extensively in construction process.</t>
  </si>
  <si>
    <t>LED outdoor lighting</t>
  </si>
  <si>
    <t>Old light fittings outside municipal buildings upgraded to LED lighting.</t>
  </si>
  <si>
    <t>Lystlunden sports hall</t>
  </si>
  <si>
    <t>New sports hall constructed to the passive-house standard. Heating system based on a seawater heat pump and solar collectors.</t>
  </si>
  <si>
    <t>Granly school</t>
  </si>
  <si>
    <t>New elementary school constructed to the passive-house standard with space for 580 pupils. Heating based on geothermal heat pumps. The school has lots of outdoor areas and its own school garden.</t>
  </si>
  <si>
    <t>Rosenvik public housing complex</t>
  </si>
  <si>
    <t>Apartment complex with sheltered housing units and municipal homes constructed in mass timber and clad in locally produced cladding. The municipality emphasised local materials and rail transportation. The building is heated using excess heat from a nearby smelting plant.</t>
  </si>
  <si>
    <t>LYNGEN KOMMUNE IVGU SUOHKAN YYKEÄN KUNTA</t>
  </si>
  <si>
    <t>Lenangen school</t>
  </si>
  <si>
    <t>A new school building in mass timber dimensioned for 60 pupils.</t>
  </si>
  <si>
    <t>VESTFOLD FYLKESKOMMUNE</t>
  </si>
  <si>
    <t>New Horten upper secondary school</t>
  </si>
  <si>
    <t>New upper secondary school for 1,200 pupils built from mass timber. The building will be BREEAM-NOR certified as 'Outstanding' and will satisfy FutureBuilt's definition of an energy-plus building through the use of solar panels on the roof, among other measures.</t>
  </si>
  <si>
    <t>Kongsvinger lower secondary school</t>
  </si>
  <si>
    <t>A new lower secondary school in mass timber dimensioned for 720 pupils. The school replaces four previous lower secondary schools and is BREEAM-NOR certified as "Very Good".</t>
  </si>
  <si>
    <t>FLESBERG KOMMUNE</t>
  </si>
  <si>
    <t>Flesberg school with sports hall and swimming pool</t>
  </si>
  <si>
    <t>New school building for 420 pupils with a sports hall and a swimming pool. Built from mass timber.</t>
  </si>
  <si>
    <t>FLÅ KOMMUNE</t>
  </si>
  <si>
    <t>Flå nursery</t>
  </si>
  <si>
    <t>Flå nursery has been extended through the construction of four new sections. Constructed in mass timber and heated using a heat pump.</t>
  </si>
  <si>
    <t>Romsdal upper secondary school</t>
  </si>
  <si>
    <t>New upper secondary school for 800 pupils. Mass timber used throughout the building, including in load-bearing structures. Energy-efficient, "low-tech" ventilation system. Heated and cooled using 32 geothermal wells.</t>
  </si>
  <si>
    <t>New Hoppern school with sports hall</t>
  </si>
  <si>
    <t>New school building for 450 pupils with a sports hall. Mass timber structure built to passive-house standard. BREEAM-NOR certified as "Very Good".</t>
  </si>
  <si>
    <t>NÆRØYSUND KOMMUNE</t>
  </si>
  <si>
    <t>New Kolvereid school</t>
  </si>
  <si>
    <t>School building for 315 pupils as well as a public library. Mass timber structure, built to passive-house standard.</t>
  </si>
  <si>
    <t>ÅFJORD KOMMUNE</t>
  </si>
  <si>
    <t>Passive house project for upper secondary school_x000D_
pupils</t>
  </si>
  <si>
    <t>Two municipal homes built to the passive-house standard by students enrolled in the building construction program at Åfjord Upper Secondary School, giving the pupils training in this construction technique.</t>
  </si>
  <si>
    <t>STAD KOMMUNE</t>
  </si>
  <si>
    <t>Sheltered housing units</t>
  </si>
  <si>
    <t>Eleven sheltered housing units built in mass timber with staff facilities and garages. Heated using heat pumps connected to a fjord-based district heating network.</t>
  </si>
  <si>
    <t>UTSIRA KOMMUNE</t>
  </si>
  <si>
    <t>Siratun energy efficiency project</t>
  </si>
  <si>
    <t>Energy efficiency project that includes waterborne heating, heat pumps and new lighting in Siratun's municipal administration building.</t>
  </si>
  <si>
    <t>Hommelvik lower secondary school</t>
  </si>
  <si>
    <t>New lower secondary school for 400 pupils. Energy-efficient building with outer cladding in ore-pine. 90% of heat demand met by geothermal heating.</t>
  </si>
  <si>
    <t>ROMERIKE AVFALLSFOREDLING IKS</t>
  </si>
  <si>
    <t>Administration building</t>
  </si>
  <si>
    <t>Administration building built to the passive-house standard in connection with a new sorting and recycling facility. Constructed in part with recycled building materials.</t>
  </si>
  <si>
    <t>Fjell nursery</t>
  </si>
  <si>
    <t>Nursery for 90 children built in mass timber to the passive-house standard. Building heated using low-temperature waterborne underfloor heating, as well as by a heat pump connected to geothermal wells.</t>
  </si>
  <si>
    <t>Marienlyst school</t>
  </si>
  <si>
    <t>First school in Norway to be constructed to the passive-house standard. Space for 560 pupils. Heat demand met by a mini district heating system.</t>
  </si>
  <si>
    <t>ØVRE EIKER KOMMUNE</t>
  </si>
  <si>
    <t>Hokksund elementary school</t>
  </si>
  <si>
    <t>Elementary school built to the passive-house standard with space for 405 pupils. Part timber construction.</t>
  </si>
  <si>
    <t>Aquarama water park</t>
  </si>
  <si>
    <t>Low-energy swimming pool and bathing facility with a fitness centre, sports hall, and various public health services. The building uses district heating and heat recovery from ventilation.</t>
  </si>
  <si>
    <t>Town Hall Quarter</t>
  </si>
  <si>
    <t>New buildings and renovation of existing buildings, including some protected buildings. The heat demand is met by heat recovered from the municipality's data centre as well as by district heating. Free cooling for the data centre and buildings is based on using cold seawater from Byfjorden.</t>
  </si>
  <si>
    <t>INDRE FOSEN KOMMUNE</t>
  </si>
  <si>
    <t>Improving energy efficiency through an EPC contract</t>
  </si>
  <si>
    <t>Improved energy efficiency and phasing out of fossil fuels in a municipal property. Heating oil consumption reduced by 98%, representing a significant reduction in greenhouse gas emissions.</t>
  </si>
  <si>
    <t>Emergency services building</t>
  </si>
  <si>
    <t>Co-location of fire and ambulance stations in one energy-efficient building.</t>
  </si>
  <si>
    <t>SØR-VARANGER KOMMUNE</t>
  </si>
  <si>
    <t>Kirkenes elementary and lower secondary school</t>
  </si>
  <si>
    <t>The new school replaces a number of old buildings and reduces energy consumption significantly.</t>
  </si>
  <si>
    <t>Central operational control system</t>
  </si>
  <si>
    <t>Energy efficiency project that will connect the municipality's purpose-built buildings to a central operational control system.</t>
  </si>
  <si>
    <t>Greverudåsen sheltered housing</t>
  </si>
  <si>
    <t>Sheltered housing for people with functional impairments. Built to the passive-house standard, heated using district heating.</t>
  </si>
  <si>
    <t>Augestad nursery</t>
  </si>
  <si>
    <t>Nursery building built to the passive-house standard with space for 36 children. The building is heated using geothermal energy distributed through under-floor heating.</t>
  </si>
  <si>
    <t>Ødegården nursery</t>
  </si>
  <si>
    <t>Nursery building built to the passive-house standard with space for 100 children. The building is heated and cooled using energy wells.</t>
  </si>
  <si>
    <t>Holmen swimming pool</t>
  </si>
  <si>
    <t>One of Norway's most energy-efficient swimming pools. 80% of the facility's energy consumption is met by local renewable energy from geothermal heat pumps, solar panels and solar thermal panels.</t>
  </si>
  <si>
    <t>Energy-saving measures across 11 municipal buildings</t>
  </si>
  <si>
    <t>Energy-saving measures will be implemented at municipal buildings as an energy performance contract (EPC). The project involves implementing 60 energy-saving measures of varying sizes across purpose-built buildings in the municipality.</t>
  </si>
  <si>
    <t>Kistefossdammen nursery</t>
  </si>
  <si>
    <t>Nursery with space for 100 children, built to a significant extent in timber. The building is the first plus-energy building built by the public sector in Norway (FutureBuilt's definition). Supplied with 100% local renewable energy from energy wells and integrated solar panels.</t>
  </si>
  <si>
    <t>Energy efficiency project</t>
  </si>
  <si>
    <t>Energy efficiency project involving a number of innovative solutions, such as using waste heat from producing ice for an ice rink to heat a swimming pool and phasing out fossil fuel usage from several buildings.</t>
  </si>
  <si>
    <t>SANDEFJORD KOMMUNE</t>
  </si>
  <si>
    <t>Increasing the energy efficiency of 18 buildings through an energy performance contract. Phasing out the use of fossil fuels in five buildings, monitoring energy consumption, upgrading ventilation and water-to-air heat recovery.</t>
  </si>
  <si>
    <t>INDRE ØSTFOLD KOMMUNE</t>
  </si>
  <si>
    <t>Energy efficiency project for public buildings</t>
  </si>
  <si>
    <t>Improving the energy efficiency of nine municipal buildings and a water treatment plant. The project involves a range of energy efficiency measures, such as additional insulation, the installation of heat pumps and setting up an energy monitoring system and a central operational control system.</t>
  </si>
  <si>
    <t>Improving energy efficiency with an EPC contract</t>
  </si>
  <si>
    <t>Improving the energy efficiency of a number of long-use buildings. New solutions will ensure more stable operation of technical equipment.</t>
  </si>
  <si>
    <t>FROGN KOMMUNE</t>
  </si>
  <si>
    <t>Ullerud health centre</t>
  </si>
  <si>
    <t>The largest health centre in Norway to be constructed in mass timber. The building includes a 108-bed nursing home, a learning, mastery and rehabilitation centre, a day centre for the elderly and a central kitchen.</t>
  </si>
  <si>
    <t>New Åsly school</t>
  </si>
  <si>
    <t>A new elementary and lower secondary school with space for 400 pupils. Meets the passive-house standard.</t>
  </si>
  <si>
    <t>Installed capacity (kW)</t>
  </si>
  <si>
    <t>GRENLAND HAVN IKS</t>
  </si>
  <si>
    <t>Solar power system at Skien Port</t>
  </si>
  <si>
    <t>Grenland Port IKS has installed solar panels on the roof of a building at the terminal in Skien. The total energy production is 165,737.45 kWh/year</t>
  </si>
  <si>
    <t>New heating plant at Fræna School</t>
  </si>
  <si>
    <t>Hustadvika Municipality is establishing a new energy well to heat Fræna School and the swimming pool</t>
  </si>
  <si>
    <t>NORDRE FOLLO RENSEANLEGG IKS</t>
  </si>
  <si>
    <t>New biogas turbines</t>
  </si>
  <si>
    <t>Nordre Follo Renseanlegg IKS uses its own biogas to produce electricity and heat with turbines. These turbines are set to be replaced.</t>
  </si>
  <si>
    <t>Upgrading the fjord-based district heating facility</t>
  </si>
  <si>
    <t>Upgrading the fjord heating system that supplies local heat pumps and cooling systems in Nordfjordeid, in addition to installing solar cells on the roof. In total, the measures result in increased energy production of 1,776,000 kWh/year.</t>
  </si>
  <si>
    <t>GRØNT HJERTE AS</t>
  </si>
  <si>
    <t>New energy facilities at three schools</t>
  </si>
  <si>
    <t>Three new energy facilities at three different high schools in Trøndelag: Charlottenlund, Skjetlein, and Tiller. Solar panels have been installed at the three schools, as well as a battery pack consisting of used car batteries for energy storage at Tiller school.</t>
  </si>
  <si>
    <t>NEDRE ROMERIKE VANN- OG AVLØPSSELSKAP IKS</t>
  </si>
  <si>
    <t>Hydrogen facility with carbon capture</t>
  </si>
  <si>
    <t>New biogas plant for sewage sludge aiming to produce hydrogen fuel. In addition, carbon is removed by capturing CO2 which can either be used to replace CO2 produced by fossil sources or stored. This will be characterised as "Red Hydrogen": hydrogen production with a negative CO2 emissions. This is a new technology that is under development and has not been tested before.</t>
  </si>
  <si>
    <t>IDRETTSLAGET APOLLO</t>
  </si>
  <si>
    <t>Solar power system</t>
  </si>
  <si>
    <t>Apollo sports club will install solar panels on the roof of the sports facility, which will produce the majority of the electricity used in the facility.</t>
  </si>
  <si>
    <t>MOVAR IKS</t>
  </si>
  <si>
    <t>Fuglevik wastewater treatment plant</t>
  </si>
  <si>
    <t>MOVAR IKS has decided to expand the Fuglevik treatment plant to recover energy and resources from sludge and wastewater. In addition to improving the level of wastewater treatment and removing nitrogen to improve the condition of the fjord, the new plant will also produce biogas from wastewater sludge using THP and pyrolysis. In addition, solar panels will be installed on the roof.</t>
  </si>
  <si>
    <t>SALANGEN KOMMUNE</t>
  </si>
  <si>
    <t>Geothermal wells for heating of municipal buildings</t>
  </si>
  <si>
    <t>Salangen municipality will drill 27 geothermal wells with a depth of 250 m. These will heat Vasshaug nursery and Salangen residential and elderly care centre. The project has received a grant from Enova.</t>
  </si>
  <si>
    <t>HIAS IKS</t>
  </si>
  <si>
    <t>Solar panels</t>
  </si>
  <si>
    <t>HIAS will install solar panels on its new water treatment plant. All the electricity produced will be used directly at the plant.</t>
  </si>
  <si>
    <t>SENJA AVFALL IKS</t>
  </si>
  <si>
    <t>New incineration plant</t>
  </si>
  <si>
    <t>The new incinerator facility will provide greater capacity and will receive waste for energy recovery and district heating. The facility will also produce electrical energy using steam technology, leading to the facility self-sufficiency in electricity.</t>
  </si>
  <si>
    <t>Energy collector facility</t>
  </si>
  <si>
    <t>Construction of a collector system and associated on-land infrastructure at Stad business park. The project will enable the buildings in the business park to connect to the collector system and to obtain renewable energy from the sea for heating and cooling purposes, with the help of liquid/water heat pumps and free cooling.</t>
  </si>
  <si>
    <t>BORG HAVN IKS</t>
  </si>
  <si>
    <t>Installation of solar panels that will produce electrical energy to operate electrical equipment at the Øra terminal at the port of Borg, including cranes, vehicle charging, shore-side power and buildings.</t>
  </si>
  <si>
    <t>Battery for energy storage</t>
  </si>
  <si>
    <t>Borg Havn IKS is installing solar panels at its terminal in Øra, and in connection with this will install an energy storage battery. The battery will be used to store solar energy.</t>
  </si>
  <si>
    <t>ØVRE ROMERIKE AVFALLSSELSKAP (ØRAS) IKS</t>
  </si>
  <si>
    <t>Bio heating and biochar production</t>
  </si>
  <si>
    <t>Construction of a biofuel heating plant which will use wood chips from waste timber and garden waste to generate hot water for a local heating system, and biochar will be recovered.</t>
  </si>
  <si>
    <t>SANDNESSJØEN FJERNVARME AS</t>
  </si>
  <si>
    <t>Installation of heat pumps</t>
  </si>
  <si>
    <t>The new heat pumps are more energy-efficient and renewable energy is now expected to account for approaching 100% of energy use.</t>
  </si>
  <si>
    <t>DYRØY KOMMUNE</t>
  </si>
  <si>
    <t>Sorting facility for timber waste for bio energy</t>
  </si>
  <si>
    <t>Increasing the capacity of a biofuel-based district heating plant. Improving the feeding system and refurbishing a boiler, as well as adaptations to enable 15% of biofuel to come from chippings produced from waste timber from a nearby waste reception facility.</t>
  </si>
  <si>
    <t>IVAR IKS</t>
  </si>
  <si>
    <t>Grødaland biogas plant</t>
  </si>
  <si>
    <t>A plant for producing biogas based on sewage sludge, waste food and other organic waste. Biofuel plant for steam heat production based on de-watered bio residue and timber waste.</t>
  </si>
  <si>
    <t>Fjord-based district heating</t>
  </si>
  <si>
    <t>District heating system based on low-temperature fjord water and heat exchangers that supplies more than 100,000m2 of buildings in central Nordfjordeid.</t>
  </si>
  <si>
    <t>Pedestrian and bicycle bridge over the Figgjo River in Gjesdal</t>
  </si>
  <si>
    <t>Gjesdal Municipality has built a pedestrian bridge in the town center over the Figgjo River.This is part of a broader initiative to make the town center more accessible and attractive for walking and cycling. The bridge is named the Liv Godin Bridge, after the Norwegian missionary Liv Godin.</t>
  </si>
  <si>
    <t>Emission free construction machinery</t>
  </si>
  <si>
    <t>Purchase of several emission-free construction machines, including electric wheel loaders, material handlers and sweepers.</t>
  </si>
  <si>
    <t>New waste collection vehicles</t>
  </si>
  <si>
    <t>Oslo municipality has purchased 57 biogas-powered waste collection trucks and one electric truck.</t>
  </si>
  <si>
    <t>Pedestrian infrastructure</t>
  </si>
  <si>
    <t>Luster municipality is set to construct a new sidewalk on Engjadalsvegen and rehabilitate the sidewalks on Øyagata, including the installation of new streetlights.</t>
  </si>
  <si>
    <t>Hiking trails</t>
  </si>
  <si>
    <t>Establishment of a new 6 km hiking trail to make nature more accessible and facilitate access to the shoreline.</t>
  </si>
  <si>
    <t>Bådalen pedestrian and bicycle path</t>
  </si>
  <si>
    <t>Møre og Romsdal county build approximately 1 km of pedestrian and bicycle path, which will provide a safer route and reduce car usage to and from Bodalen school.</t>
  </si>
  <si>
    <t>Pedestrian and cycling paths on the Nerlandsøy bridge</t>
  </si>
  <si>
    <t>The Nerlandsøy Bridge, which was built in the 60s, is in bad shape and has problems with corrosion. The bridge will be replaced,and walking and cycling paths will be established as part of the project.</t>
  </si>
  <si>
    <t>Indre Sunnmørspakken: Charging infrastructure for electric ferries</t>
  </si>
  <si>
    <t>Møre og Romsdal county authority will electrify_x000D_
ferry connections Stranda-Liabygda and Eidsdal-Linge. Upgrades will be made to network and docks, battery and charging technology, so that the ferry docks are adapted for charging from the shore.</t>
  </si>
  <si>
    <t>FERGENE TELEMARK FKF</t>
  </si>
  <si>
    <t>New electric ferry on the Brevik-Sandøya-Bjørkøya route</t>
  </si>
  <si>
    <t>The ferry will replace the existing ferry that consumes approximately 150,000 litres of diesel per year. The new ferry will have a greater capacity and will be more comfortable and reliable for the passengers.</t>
  </si>
  <si>
    <t>Drammen city bridge</t>
  </si>
  <si>
    <t>Drammen has demolished the city bridge from 1936 and is building a new city bridge, which is expected to be ready by autumn 2025. The bridge will only be to public transport, bicycles, and pedestrians. The public transport includes buses and taxis. While the buses are already electric, some of the taxis may still be running on traditional combustion engines. All taxies will however under the Regulation on Emission Requirements for Taxi Transport in Municipalities be emission free by the 1st of October 2027._x000D_
 _x000D_
To be aligned with our Framework stating that fossil fuel related activities are excluded, the total cost and possible green loan that can be disbursed have been reduced. This is to ensure that KBN is not financing the estimated part of the project that makes up for the taxis using the city bridge until October 2027 with green lending. The intention behind the city bridge, promoting emission free public transport, bicycles and pedestrians is well aligned with the intention of our green bond programme. This project was qualified under doubt, with an escalation to KBN's Chief Lending Officer making the final decision, as described in our Green Bond Framework.</t>
  </si>
  <si>
    <t>REMIDT IKS</t>
  </si>
  <si>
    <t>Two electric wheel loaders</t>
  </si>
  <si>
    <t>ReMidt IKS is planning to purchase two electric wheel loaders of the Volvo L25 type to replace diesel machines. These loaders will be used at recycling stations and waste transfer halls. The goal is to reduce greenhouse gas emissions</t>
  </si>
  <si>
    <t>Shore-side power supply Fugleskjærkaia and  Botnastranda</t>
  </si>
  <si>
    <t>Kinn kommune and Florø Hamn KF have invested in shore power facilities at Fugleskjærkaia and Botnastranda</t>
  </si>
  <si>
    <t>FOSEN RENOVASJON IKS</t>
  </si>
  <si>
    <t>Electric waste collection truck</t>
  </si>
  <si>
    <t>Fosen Renovasjon IKS are going to purchase 1 electric waste collection truck</t>
  </si>
  <si>
    <t>ALSTAHAUG KOMMUNE</t>
  </si>
  <si>
    <t>Establishment of pedestrian and bicycle path</t>
  </si>
  <si>
    <t>Alstahaug municipality is establishing several pedestrian and bicycle paths as part of the traffic safety plan.</t>
  </si>
  <si>
    <t>FERDE AS</t>
  </si>
  <si>
    <t>Bergen Light Rail</t>
  </si>
  <si>
    <t>The construction of the Bergen Light Rail, which encourages more residents to use public transportation. The light rail system currently has five construction phases, with phases 1-4 completed and phase 5 in the planning stage.</t>
  </si>
  <si>
    <t>Facilitating walking and cycling</t>
  </si>
  <si>
    <t>_x000D_
Øvre Eiker is undertaking the Mobility Project in 2024. This project comprises several sub-projects aimed at facilitating walking and cycling.</t>
  </si>
  <si>
    <t>ROMSDALSHALVØYA INTERKOMMUNALE RENOVASJONSSELSKAP IKS</t>
  </si>
  <si>
    <t>Procurement of two electric trucks</t>
  </si>
  <si>
    <t>Procurement of two new electric trucks for the recycling facility.</t>
  </si>
  <si>
    <t>New trams</t>
  </si>
  <si>
    <t>Procurement of 87 new trams to provide the population of Oslo with a robust and future-oriented tram service. Oslo’s tram system runs on electricity and will consequently continue to be emissions-free.</t>
  </si>
  <si>
    <t>Electric crane</t>
  </si>
  <si>
    <t>Borg Havn IKS is investing in a fully electric crane to replace a hybrid crane (diesel-electric). The new crane will not idle like the old crane, thereby reducing overall energy consumption, in addition to decreasing greenhouse gas emissions and noise from the port.</t>
  </si>
  <si>
    <t>Electric terminal tractor</t>
  </si>
  <si>
    <t>Borg Havn IKS is investing in a fully electric terminal tractor for use in transportation at the port. The tractor will reduce both emissions and noise from port operations.</t>
  </si>
  <si>
    <t>Charging station for electric vehicles on the port</t>
  </si>
  <si>
    <t>Borg Havn IKS is installing new fast chargers at the Øra Terminal to supply electric vehicles used at the port.</t>
  </si>
  <si>
    <t>STAVANGERREGIONEN HAVN IKS</t>
  </si>
  <si>
    <t>Infrastructure and charging facilities for rapid charging</t>
  </si>
  <si>
    <t>Stavangerregionen Havn is developing new charging facilities for rapid charging of speedboats in collaboration with Lyse and Kolumbus. The charging facility is planned to serve more ferries in the coming years.</t>
  </si>
  <si>
    <t>Shore-side power supply Risavika</t>
  </si>
  <si>
    <t>Installation of shore power on quays 23 and 24 in Risavika. The project has also received a grant from Enova.</t>
  </si>
  <si>
    <t>Pedestrian and cycling paths Sykkylven</t>
  </si>
  <si>
    <t>Establishment of footpaths with pedestrian crossings, which will provide safer traffic for light road users on the county road.</t>
  </si>
  <si>
    <t>Pedestrian and cycling paths Vindøla-Røv</t>
  </si>
  <si>
    <t>_x000D_
The county authority will build a total of 1,560 meters of new pedestrian and cycle path along county road 65 from Vindøla to Røv.</t>
  </si>
  <si>
    <t>Svartvatnet - footpath and recreational area</t>
  </si>
  <si>
    <t>Conversion of roadway into a foot and cycle path in central Surnadal to reduce car traffic and to make it easier for people to walk or cycle to school and work. Free school transport will be reduced as a consequence of the footpath, and 500 pupils will use the footpath every day.</t>
  </si>
  <si>
    <t>BYGLAND KOMMUNE</t>
  </si>
  <si>
    <t>Procurement of electric car</t>
  </si>
  <si>
    <t>Procurement of an electric passenger car for use by the health and social care service in Bygland municipality.</t>
  </si>
  <si>
    <t>Procurement of electric cars</t>
  </si>
  <si>
    <t>Luster municipality is renewing its car fleet with zero emission vehicles</t>
  </si>
  <si>
    <t>Installation of footpaths and cycle paths and other measures to facilitate walking and cycling along several routes in Innlandet county.</t>
  </si>
  <si>
    <t>Innlandet county authority is procuring an electric car. Its estimated annual mileage is 20,000 km.</t>
  </si>
  <si>
    <t>Electric ferry (Elron)</t>
  </si>
  <si>
    <t>The Randsfjord ferry is the only ferry in Norway operating year-round, and is an important piece of infrastructure for commuters and school traffic. The old diesel ferry was replaced in January 2022 with an electric ferry, Elrond.</t>
  </si>
  <si>
    <t>Shore-side power supply for the electric ferry Elron</t>
  </si>
  <si>
    <t>Installation of a shore-side power supply at the Tangen ferry terminal to serve Elrond, an electric ferry.</t>
  </si>
  <si>
    <t>Pedestrian and cycling paths Nordøyvegen</t>
  </si>
  <si>
    <t>New illuminated footpaths and cycle paths on the Nordøyvegen road.</t>
  </si>
  <si>
    <t>VARDØ HAVN KF</t>
  </si>
  <si>
    <t>Procurement of new electric van</t>
  </si>
  <si>
    <t>Vardø Havn KF is replacing its diesel-powered vans with electric vans, which will be used as delivery vehicles.</t>
  </si>
  <si>
    <t>electric ferries and charging station</t>
  </si>
  <si>
    <t>“Romsdalspakken” comprises three new electric ferries, as well as upgrades to the network and electrical systems on the quay with charging points.</t>
  </si>
  <si>
    <t>shore-side power supply with battery</t>
  </si>
  <si>
    <t>Upgrading the network and quays for the Årvika – Koparneset ferry crossing to install shore-side power with a battery bank, as well as providing automatic mooring for this crossing.</t>
  </si>
  <si>
    <t>Charging station for electric cars</t>
  </si>
  <si>
    <t>Infrastructure for charging electric cars that will meet the rapidly growing need for charging stations for the municipality’s and residents’ electric cars.</t>
  </si>
  <si>
    <t>Ringsaker municipality will purchase electric cars for its child protection service and nursing and care service.</t>
  </si>
  <si>
    <t>VEFSN KOMMUNE</t>
  </si>
  <si>
    <t>Electric cars</t>
  </si>
  <si>
    <t>Procurement of six electric cars in line with the municipality’s objective of increasing the proportion of its service vehicles that are electric.</t>
  </si>
  <si>
    <t>Charging stations</t>
  </si>
  <si>
    <t>Procurement and installation of electric car chargers for the municipality’s electric cars. The municipality has also received a grant from the Norwegian Environment Agency’s Klimasats scheme for this project.</t>
  </si>
  <si>
    <t>Procurement of seven electric cars</t>
  </si>
  <si>
    <t>The cars replace diesel/petrol cars. The estimated mileage for each car per year is 2000 km.</t>
  </si>
  <si>
    <t>NORDFJORD HAVN IKS</t>
  </si>
  <si>
    <t>Shore-side power supply Måløy</t>
  </si>
  <si>
    <t>Creation of three stations for charging and supplying electricity to ships at Måløy port.</t>
  </si>
  <si>
    <t>Sel municipality is procuring 12 new electric cars for its home care service. The cars run solely on electricity. The estimated annual mileage is 20,000 km per car.</t>
  </si>
  <si>
    <t>Procurement of electric wheel loader</t>
  </si>
  <si>
    <t>RIR IKS is procuring an electric loader as part of its work to replace its diesel-powered construction machinery.</t>
  </si>
  <si>
    <t>Procurement of electric sorting machine</t>
  </si>
  <si>
    <t>RIR KS is procuring an electric excavator as part of its work to replace its diesel-powered construction machinery.</t>
  </si>
  <si>
    <t>KARMSUND HAVN IKS</t>
  </si>
  <si>
    <t>New electric vehicle</t>
  </si>
  <si>
    <t>Procurement of electric cars that will be used as administration cars.</t>
  </si>
  <si>
    <t>Automated main entry gate solution on Husøy</t>
  </si>
  <si>
    <t>The automated main gate is part of work to streamline the collection/delivery of goods at the Husøy terminal. The solution will roughly halve the time vehicles currently have to spend, and the environmental gain associated with reducing the time vehicles spend idling is significant.</t>
  </si>
  <si>
    <t>HARSTAD HAVN KF</t>
  </si>
  <si>
    <t>Shore-side power supply</t>
  </si>
  <si>
    <t>Harstad Havn KF is installing a new shore-side power system for ships at its quay facilities at Stangnes Kai 2 and 3 in Harstad port. The investment is intended to protect the environment and surroundings from pollution and noise.</t>
  </si>
  <si>
    <t>Procurement of an electric truck</t>
  </si>
  <si>
    <t>RIR is working to replace its diesel-powered construction machinery. The first vehicle procured in this regard is an electric truck.</t>
  </si>
  <si>
    <t>FutureBike - bike strategy</t>
  </si>
  <si>
    <t>A range of measures to facilitate cycling in the municipality. The measures address everything from infrastructure to hiring out electric bicycles. The investment is part of the "FutureBike" project, which is a joint political declaration of intent made by municipalities in the surrounding area.</t>
  </si>
  <si>
    <t>KRISTIANSUND OG NORDMØRE HAVN IKS</t>
  </si>
  <si>
    <t>Shore-side power supply on Storkaia</t>
  </si>
  <si>
    <t>Shore-side power supply which will supply up to two ships simultaneously with 500 kW each. The shore-side power supply is itself equipped with a frequency converter and a transformer. The project was subsequently expanded to comprise four power supply points.</t>
  </si>
  <si>
    <t>Charing stations for electric cars</t>
  </si>
  <si>
    <t>Installation of 12 new electric car charging points. Four points are outside Gildeskål's municipal administration building and eight points outside Gildeskål's residential and service centre.</t>
  </si>
  <si>
    <t>LED lights on Killingøy</t>
  </si>
  <si>
    <t>Choosing LEDs brings a range of benefits, including the fact that they consume 80% less energy than the old incandescent bulbs. The measure is part of a broader plan to make the port more environmentally friendly.</t>
  </si>
  <si>
    <t>LED lights on Husøy</t>
  </si>
  <si>
    <t>Common environmental reporting system for cruise ships</t>
  </si>
  <si>
    <t>A collaboration project involving 14 ports that seeks to put in place a common reporting system for cruise ships. The Environmental Port Index (EPI) quantifies and reports the ships' environmental impact when in port.</t>
  </si>
  <si>
    <t>Installation of shore-side power at a lay up site in Fosen</t>
  </si>
  <si>
    <t>Installation of shore-side power at a ship lay up site in Fosen. A 2MW system is planned.</t>
  </si>
  <si>
    <t>The electric truck replaces a diesel truck, and the annual reduction in greenhouse gas emissions is estimated to be 12,720 kg of CO2.</t>
  </si>
  <si>
    <t>Procurement of electric van for port guard</t>
  </si>
  <si>
    <t>The port guard's office is on Husøy in Karmøy municipality, but the guard serves the entire Haugesund region and the six owner municipalities, namely Haugesund, Karmøy, Sveio, Bokn, Tysvær and Bømlo.</t>
  </si>
  <si>
    <t>Installation of four shore-side power containers</t>
  </si>
  <si>
    <t>Installation of four shore-side power containers across three different locations: HSO Killingøy, HCP Garpeskjær and Bøvågen in Karmøy. The investment will help make it possible to provide shore-side power to a range of ships.</t>
  </si>
  <si>
    <t>Electric harbour crane</t>
  </si>
  <si>
    <t>Mobile harbour crane with a lifting capacity of 154 tonnes that can handle containers, bulk cargo and project cargo. The crane can only be operated using electricity and will be able to serve the entire dock area.</t>
  </si>
  <si>
    <t>Tram depots in Oslo - Holtet and Grefsen depots</t>
  </si>
  <si>
    <t>Reconstruction of the tram depots to prepare for arrival of new trams, the number of which will increase from 72 to 87, and they will be longer, which will increase capacity as well. Fossil-fuel-free building site.</t>
  </si>
  <si>
    <t>Fast-charging station in central Fitjar</t>
  </si>
  <si>
    <t>The first charging station in Fitjar and therefore an important measure in the transition to a greener car fleet. Can charge up to five cars simultaneously.</t>
  </si>
  <si>
    <t>Riverside walkway along Sandvikselven river</t>
  </si>
  <si>
    <t>The new riverside walkway will bring about a greater closeness and connection to the river and will facilitate walking and cycling, while also functioning as a recreational area for the local population.</t>
  </si>
  <si>
    <t>Replacing municipal car fleet</t>
  </si>
  <si>
    <t>Expanding the fleet of electric vehicles for municipal employees by 107 cars. The electric car fleet helps reduce emissions and frees up parking spaces. The average mileage per car is estimated to be 15,000 km/year.</t>
  </si>
  <si>
    <t>Improving the energy efficiency of street lighting</t>
  </si>
  <si>
    <t>Replacing traditional street lighting with LED lighting in 8,000 of 24,000 street lights. The decrease in electricity consumption will be around 50%.</t>
  </si>
  <si>
    <t>Electric cars for the home care service</t>
  </si>
  <si>
    <t>29 cars used by the municipality's home care service replaced with electric cars.</t>
  </si>
  <si>
    <t>Foot and cycle paths</t>
  </si>
  <si>
    <t>Creation of 530m of foot and cycle paths and bicycle parking, improving bike lanes and procurement of electric bikes.</t>
  </si>
  <si>
    <t>Procurement of electric cars for the home car service</t>
  </si>
  <si>
    <t>Procurement of electric cars for the municipality's home care service as part of a long-term plan to replace the municipality's fossil-fuel car fleet with electric alternatives.</t>
  </si>
  <si>
    <t>Construction of energy filling station and gas operations</t>
  </si>
  <si>
    <t>Energy filling station for liquefied biogas (LBG) for municipal and private vehicles. The biogas is produced from food waste and sewage sludge at Greve biogas plant.</t>
  </si>
  <si>
    <t>Biogas cars</t>
  </si>
  <si>
    <t>Purchasing of 24 biogas cars for the municipal car fleet. CO2 impact is recognised as part of the filling station project.</t>
  </si>
  <si>
    <t>Facilitating use of electric cars by installing 32 charging points.</t>
  </si>
  <si>
    <t>Creation of coastal path</t>
  </si>
  <si>
    <t>Creation of a 4-4.5km coastal path that will help promote cycling and walking as well as leisure activities.</t>
  </si>
  <si>
    <t>Electric bikes for municipal employees</t>
  </si>
  <si>
    <t>Procurement of 88 electric bikes for municipal employees, potentially significantly reducing car usage.</t>
  </si>
  <si>
    <t>Creation of foot and cycle paths that make it safe to walk and cycle along a county road that is also a route to school. A bridge over water connects cycle lanes on the east and west side.</t>
  </si>
  <si>
    <t>Pedestrian and cycling path Øvre Rendalen</t>
  </si>
  <si>
    <t>Extention of existing pedestrian and cycling paths in Øvre Rendal, along fylkesvei 30.</t>
  </si>
  <si>
    <t>Installation of new charging stations for electric cars in Rendalen municipality.</t>
  </si>
  <si>
    <t>Installation of charging points in area with many holiday houses. It is estimated that these will be used by 10,000 people.</t>
  </si>
  <si>
    <t>Container-based, shore-side mobile power supply for use on four quays.</t>
  </si>
  <si>
    <t>BÅTSFJORD HAVN KF</t>
  </si>
  <si>
    <t>Installation of a new shore-side power system for ships.</t>
  </si>
  <si>
    <t>LED lighting</t>
  </si>
  <si>
    <t>Replacing street lights with LED fittings.</t>
  </si>
  <si>
    <t>Mountain lift to train station</t>
  </si>
  <si>
    <t>Installation of lift service connecting mountain plateau to underpass leading to Holmestrand train station. The lift will make travelling by train more attractive for 3,000 people who live within 20 minutes' cycle ride of the station.</t>
  </si>
  <si>
    <t>HVALER KOMMUNE</t>
  </si>
  <si>
    <t>Electric vehicle charging points for community in Hvaler</t>
  </si>
  <si>
    <t>Improvement of infrastructure for charging electric cars and plug-in hybrids. This includes 14 charging points at the town hall and fast chargers elsewhere in the municipality.</t>
  </si>
  <si>
    <t>Total capacity (tonnes)</t>
  </si>
  <si>
    <t>Increased capacity (tonnes)</t>
  </si>
  <si>
    <t>Excpected energy production (kWh/annually)</t>
  </si>
  <si>
    <t>Corresponds to avoided GHG (tonnes CO2e annually)</t>
  </si>
  <si>
    <t>Bottom-emptying units for extended waste sorting</t>
  </si>
  <si>
    <t>ReMidt IKS is acquiring bottom-emptying containers in 2024 to ensure extended waste sorting for recreational subscribers, housing cooperatives, and municipal businesses. These containers require less frequent emptying, which leads to reduced driving and lower emissions</t>
  </si>
  <si>
    <t>RENOVEST IKS</t>
  </si>
  <si>
    <t>Recycling station for recreational residences</t>
  </si>
  <si>
    <t>Renovest IKS is establishing new and fewer return points for recreational residences with sorting of multiple fractions, and with designs that incentivise higher material recycling rates and reduce littering and dumping of waste around collection points.</t>
  </si>
  <si>
    <t>Forus reuse centre</t>
  </si>
  <si>
    <t>New reuse center with the aim of selling 2,000 tonnes of recycled goods by 2025, which is a threefold increase compared to current sales.</t>
  </si>
  <si>
    <t>Forus waste sorting facility</t>
  </si>
  <si>
    <t>New technology at the facility that ensures a very high material recovery rate of 75%. Also increases the recovery of plastic materials from 7% to 100%.</t>
  </si>
  <si>
    <t>INDRE ØSTFOLD RENOVASJON IKS</t>
  </si>
  <si>
    <t>New household waste facility</t>
  </si>
  <si>
    <t>New indoor loading hall for collected household waste, which will improve the quality of the waste because it will be less exposed to wind and rain. This will help more material to be recovered from the household waste.</t>
  </si>
  <si>
    <t>New recycling facility</t>
  </si>
  <si>
    <t>New recycling facility in Gaupne at Røneidsgrandane. The facility is built using recycled materials and low-carbon concrete.</t>
  </si>
  <si>
    <t>RENOVASJON I GRENLAND IKS</t>
  </si>
  <si>
    <t>New Rødmyr waste facility</t>
  </si>
  <si>
    <t>The new Rødmyr recycling centre will have increased capacity and be more user-friendly, which will enable greater waste sorting and material recovery. This will help to reduce emissions from waste management. The centre will also facilitate the reception of reusable goods.</t>
  </si>
  <si>
    <t>Enger recycling facility</t>
  </si>
  <si>
    <t>Remodeling and expansion of the Enger recycling station, focusing on reuse of materials, installation of renewable energy, and increased collection of gas from the waste landfill, which will contribyte to the reduction of greenhouse gas emissions. The project has received funding from Klimasats.</t>
  </si>
  <si>
    <t>Infrastructure for CO2 storage</t>
  </si>
  <si>
    <t>Grenland Havn IKS is carrying out several upgrades to facilitate the loading of liquid CO2 from CCS facilities onto ships for transport to storage.</t>
  </si>
  <si>
    <t>Increased recycling of food and plastic waste</t>
  </si>
  <si>
    <t>Waste sorting and recycling rates will be improved by transitioning to separate containers for food waste and larger bags for plastics. In addition, there will be plastic-free organic fertiliser for agriculture from the Greve biogas plant thanks to the phasing out of the use of the previous blue plastic bags, greater collection efficiency thanks to a reduction in the frequency of collections, and less plastic usage due to the transition to new solutions.</t>
  </si>
  <si>
    <t>A new indoor recycling centre in Molde that will have 16 containers for different waste fractions. The project will lead to improved waste quality so that a greater proportion can be recycled or reused.</t>
  </si>
  <si>
    <t>VOLDA OG ØRSTA REINHALDSVERK IKS</t>
  </si>
  <si>
    <t>Waste reloading facility</t>
  </si>
  <si>
    <t>New loading facility for waste, including food waste, that will mean VØR will not have to drive the food waste to Sunnmøre and can make preparations for a future biogas plant. Importance has also been attached to environmental requirements in the buildings/hall themselves, such as heat pumps and a green roof.</t>
  </si>
  <si>
    <t>Reception of hazardous waste Forus</t>
  </si>
  <si>
    <t>Extending the Forus recycling centre, with a new building for storing and processing hazardous waste. This will enable the centre to process more hazardous waste and to do so more safely. IVAR is also undertaking a pilot project targeting the reuse of hazardous waste.</t>
  </si>
  <si>
    <t>AVFALL SØR HUSHOLDNING AS</t>
  </si>
  <si>
    <t>Recycling facility Sørlandsparken Øst</t>
  </si>
  <si>
    <t>Sørlandsparken Øst recycling centre will be constructed using timber and low-carbon concrete, and will produce energy from solar panels. Electric waste compressors will replace its diesel-powered wheel loaders, which will help reduce emissions and the need for transport.</t>
  </si>
  <si>
    <t>Mile waste facility</t>
  </si>
  <si>
    <t>Upgrading and extending the most frequently visited recycling centre in the Drammen area. The project includes a new building for reused goods, a new solution for receiving electronic and hazardous waste, and a teaching room. The improvements will help the facility to adapt to future waste sorting and recycling requirements.</t>
  </si>
  <si>
    <t>New payment system at the waste facilities</t>
  </si>
  <si>
    <t>A new payment solution with self-service machines that make it possible to manage payments for residual waste, which will create an incentive to sort waste more effectively. The solution will also free staff from having to take payments, giving them more time to assist customers with waste sorting questions, which has proved to be very effective in terms of improving the sorting rate at the facility.</t>
  </si>
  <si>
    <t>Address marking of waste containers</t>
  </si>
  <si>
    <t>ID-labelling waste containers with address microchips will improve the efficiency of waste collection, as the containers will provide information on which containers need emptying. The scheme will also help improve the rate of waste sorting, as users will be rewarded for reducing their residual waste. This will also make it possible to target information towards areas with a low sorting rate.</t>
  </si>
  <si>
    <t>SØRE SUNNMØRE REINHALDSVERK IKS</t>
  </si>
  <si>
    <t>Securing of landfill Fløstranda</t>
  </si>
  <si>
    <t>Improvements to a landfill site in Fløstranda to reduce runoff into the sea.</t>
  </si>
  <si>
    <t>LONGYEARBYEN LOKALSTYRE</t>
  </si>
  <si>
    <t>New recycling centre</t>
  </si>
  <si>
    <t>Feasibility study for a new waste facility with the target of ensuring Longyearbyen is at least as good at resource and environment waste management as mainland Norway. The new facility to be moved out of the centre of the town in accordance with a new municipal zoning plan.</t>
  </si>
  <si>
    <t>Recycling Warehouse</t>
  </si>
  <si>
    <t>Construction of a warehouse that will include a shop for used items. The intermunicipal company has in recent years received nearly 200,000 kg of items that people no longer want. The project will increase capacity and improve the company’s facilities for systematic re-use. The need is increasing, and a warehouse is needed in which to receive, store, prepare and sell items.</t>
  </si>
  <si>
    <t>Manufacturing equipment for sorting hall</t>
  </si>
  <si>
    <t>The investment will help the company to replace its old diesel-powered machines with electric machines, to improve the energy efficiency and automation of its equipment, and to increase the material recovery rate.</t>
  </si>
  <si>
    <t>Investment in underground waste solutions</t>
  </si>
  <si>
    <t>Installation of underground containers as a waste solution as part of new and old residential projects/joint ownership dwellings/housing cooperatives. This will reduce the need for transportation and encourage more extensive and higher-quality sorting of waste.</t>
  </si>
  <si>
    <t>New sorting hall at Heggevin waste facility</t>
  </si>
  <si>
    <t>Storing waste under cover helps increase the sorting rate and improves the quality of the waste, and thus reduces transport needs. The measure will also lead to a reduction in polluted runoff.</t>
  </si>
  <si>
    <t>New Gålåsholmen resource recirculation centre</t>
  </si>
  <si>
    <t>Modern waste reception and management/transfer centre for all types of waste. The centre facilitates re-use and a high sorting rate. It is anticipated that the re-use station will help reduce the amount of waste produced each year by around 1,500 tonnes.</t>
  </si>
  <si>
    <t>A Molok waste system for homes for people with disabilities</t>
  </si>
  <si>
    <t>Creation of Molok waste points in connection with local government homes for people with disabilities and a near-by local medical centre. The measure will primarily increase the level of sorting, but will also deliver savings as the waste collection frequency will be changed.</t>
  </si>
  <si>
    <t>New Bjøstadmo and Myrmoen recycling centres</t>
  </si>
  <si>
    <t>Construction of two new waste reception facilities to facilitate at-source sorting for a large proportion of the municipality's residents. The facility in Bjøstadmo will also function as a collection point for agricultural plastics.</t>
  </si>
  <si>
    <t>Investment in underground waste solutions, waste collection bins and new containers</t>
  </si>
  <si>
    <t>Measures that will help increase the waste sorting rate and improve waste resource usage.</t>
  </si>
  <si>
    <t>Collection point for waste from holiday cabins in Bamble</t>
  </si>
  <si>
    <t>The measure will reduce the amount of litter left by visitors and help make waste management in the cabin area in Bamble more sustainable.</t>
  </si>
  <si>
    <t>Waste disposal from holiday cabins in Skien</t>
  </si>
  <si>
    <t>Measures that will make waste management in the cabin area in Skien more sustainable</t>
  </si>
  <si>
    <t>Pasadalen recycling centre</t>
  </si>
  <si>
    <t>New recycling centre as part of work to increase the recycling rate.</t>
  </si>
  <si>
    <t>Introduction of a new collection scheme</t>
  </si>
  <si>
    <t>Introduction of a collection scheme for glass and metal packaging. The measure will help increase the recycling rate for valuable resources that can be recycled endlessly.</t>
  </si>
  <si>
    <t>Pre-treatment facility for organic waste</t>
  </si>
  <si>
    <t>A facility that prepares organic waste for biogas production. Replaces previous composting plant. The facility increases the intake capacity for organic waste by 67%, with benefits including the possibility of using fish waste for which there is otherwise no use.</t>
  </si>
  <si>
    <t>New recycling facility in Heidal</t>
  </si>
  <si>
    <t>New recycling station as part of work to increase recycling rate.</t>
  </si>
  <si>
    <t>Building a recycling centre</t>
  </si>
  <si>
    <t>A new recycling centre with a better sorting system that will ensure a higher recycling rate and better resource utilisation. The facility will process waste from 650 households.</t>
  </si>
  <si>
    <t>SIMAS IKS</t>
  </si>
  <si>
    <t>Logistics solution for recycling timber</t>
  </si>
  <si>
    <t>A new logistics solution for timber waste. This solution makes it possible to store timber taken to a recycling centre for longer periods so that larger loads can be transported by boat instead of by lorry as today.</t>
  </si>
  <si>
    <t>Frøya recycling centre</t>
  </si>
  <si>
    <t>Solar panels on walls and roof of a new waste recycling facility.</t>
  </si>
  <si>
    <t>Sandbakken recycling center</t>
  </si>
  <si>
    <t>A recycling centre that produces its own energy through 1,200m2 of solar panels and four micro wind turbines. The excess power is stored in batteries and can be used when required.</t>
  </si>
  <si>
    <t>Orkdal waste transfer facility</t>
  </si>
  <si>
    <t>Waste transfer facility with a 200m2 solar panel plant on its façade. When the facility's machinery needs replacing, electric loaders will be purchased.</t>
  </si>
  <si>
    <t>Household waste 2016</t>
  </si>
  <si>
    <t>Procurement and deployment of recycling bins that enable a new collection scheme for glass and metal waste, as well as a new "resource recirculation centre" with better self-service and recycling systems.</t>
  </si>
  <si>
    <t>Gålåsholmen</t>
  </si>
  <si>
    <t>Reception facility for garden waste, which will later be expanded to include high-tech recycling equipment. The facility will function as a recycling centre and re-sale outlet for products including compost produced by Sirkula.</t>
  </si>
  <si>
    <t>Recycling facilities</t>
  </si>
  <si>
    <t>Upgrading five recycling facilities for waste from 40,000 customers.</t>
  </si>
  <si>
    <t>Heggevin waste treatment facility</t>
  </si>
  <si>
    <t>A new waste treatment facility for environmentally treating sand sludge, ash, polystyrene and hazardous waste. Associated landfill site so that landfill gasses can be used and so reduce emissions.</t>
  </si>
  <si>
    <t>Waste collection</t>
  </si>
  <si>
    <t>Equipment for collecting waste from 42,000 customers in Hedmark.</t>
  </si>
  <si>
    <t>VEST-FINNMARK AVFALLSSELSKAP, OARJE-FINNMARKKU RIHPAFITNODAT VEFAS IKS</t>
  </si>
  <si>
    <t>New composting facility</t>
  </si>
  <si>
    <t>Bio waste system that composts waste food, sewage sludge and slaughterhouse waste from farming and reindeer breeding.</t>
  </si>
  <si>
    <t>New recycling centres</t>
  </si>
  <si>
    <t>Three new recycling centres, a new administration building and upgrading the sorting facilities. The administration building will have solar panels on its roof and will be virtually energy-neutral. This will reduce the facilities' annual energy consumption by 30,000 kWh.</t>
  </si>
  <si>
    <t>New sorting facility</t>
  </si>
  <si>
    <t>Big, new sorting facility with hi-tech sorting equipment. The facility is the first in the world to sort plastic materials from residual waste entirely automatically.</t>
  </si>
  <si>
    <t>Estimated increase in capacity (PE)</t>
  </si>
  <si>
    <t>EIDFJORD KOMMUNE</t>
  </si>
  <si>
    <t>Sysendalen wastewater treatment facility</t>
  </si>
  <si>
    <t>New wastewater treatment facility with extensive use of low-carbon concrete. The new facility will replace two outdated plants.</t>
  </si>
  <si>
    <t>Separating wastwater and surface runoff Storgata</t>
  </si>
  <si>
    <t>A 100-year-old combined sewer system will be removed and replaced with separate wastewater and stormwater pipelines.</t>
  </si>
  <si>
    <t>FREDRIKSTAD VANN AVLØP OG RENOVASJONSFORETAK FREVAR KF</t>
  </si>
  <si>
    <t>Fredrikstad wastewater treatment facility (FARA)</t>
  </si>
  <si>
    <t>FREVAR KF is building a new wastewater treatment plant (FARA) in response to requirements for improved water purification. The new wastewater treatment plant will be designed to meet future purification standards and has an ambitious and comprehensive sustainability strategy that aligns with the goals and actions of all 17 of the United Nations' sustainable development goals. FARA will be constructed with the smallest possible environmental and climate footprint and will be tailored to the surrounding landscape.</t>
  </si>
  <si>
    <t>Pipe network improvement measures</t>
  </si>
  <si>
    <t>The municipality's joint pipeline for wastewater (industrial/domestic wastewater and surface runoff) is being replaced, and as part of the same process the water main will be replaced. The investment involves approximately 14 km of pipeline for water, surface runoff, and industrial/domestic wastewater.</t>
  </si>
  <si>
    <t>Bommen wastewater treatment facility</t>
  </si>
  <si>
    <t>Marker Municipality is going to build a new resource facility for wastewater in Ørje. The Bommen facility treats wastewater from the Ørje urban area in Marker Municipality, with discharge into the Ørje River and the Halden watercourse</t>
  </si>
  <si>
    <t>No-dig projects</t>
  </si>
  <si>
    <t>Oslo Municipality is carrying out no-dig rehabilitation of the pipeline network, including the use of liner installation, which extends the lifespan of existing pipes.</t>
  </si>
  <si>
    <t>New pipe network Indre Hafslo</t>
  </si>
  <si>
    <t>Replacement of water pipelines at two locations to mitigate significant water leaks from the utility network. The project will also enhance fire safety, as the replacement increases the capacity of the utility network to deliver firefighting water.</t>
  </si>
  <si>
    <t>Rehabilitation of the wastewater network</t>
  </si>
  <si>
    <t>Alstahaug municipality is rehabilitating the wastewater network.</t>
  </si>
  <si>
    <t>Zero-emission building and construction site</t>
  </si>
  <si>
    <t>From 2025, all construction sites in Oslo will be zero-emission. In 2024, several projects were also carried out with zero emission technology.</t>
  </si>
  <si>
    <t>New water supply</t>
  </si>
  <si>
    <t>Oslo municipality is securing a new backup water supply for its residents, which involves drilling two tunnels of 19 and 12 km, as well as constructing a new water treatment plant. All tunneling work is 100% emission-free, and the construction sites aim to be emission-free, with full implementation by 01.01.25. The tunnel drilling is also "no-dig", minimizing area impact.</t>
  </si>
  <si>
    <t>Pipe replacement and separation</t>
  </si>
  <si>
    <t>Pipe replacement work on the water and wastewater network. Most projects comprise separating shared surface runoff and wastewater pipes, and are essential to adapt the wastewater system to climate change. Where separate wastewater and surface runoff pipes are installed and digging is required, the water supply pipes will very often be replaced in the same operation.</t>
  </si>
  <si>
    <t>New water supply for Lyngseidet and groundwater facility at Furuflaten</t>
  </si>
  <si>
    <t>New water treatment plants at Furuflaten and Lyngseidet, including pipelines and elevated reservoirs. The pumps will have frequency converters, resulting in lower energy consumption at the facilitie</t>
  </si>
  <si>
    <t>VESTFOLD VANN IKS</t>
  </si>
  <si>
    <t>New water treatment plant at Seierstad</t>
  </si>
  <si>
    <t>Vestfold Vann IKS are building a new and more environmentally friendly water treatment plant at Seierstad. The new processing plant will contribute to a significant reduction in chemical use and greenhouse gas emissions.</t>
  </si>
  <si>
    <t>Rehabilitation of the water network</t>
  </si>
  <si>
    <t>Alstahaug municipality is carrying out rehabilitation of the water pipe network.</t>
  </si>
  <si>
    <t>New wastewater and surface runoff pipelines at Hamneneset.</t>
  </si>
  <si>
    <t>New wastewater and surface runoff pipelines will help reduce flooding along Hamnesveien and decrease the pressure on the wastewater facility.</t>
  </si>
  <si>
    <t>Upgrading the water and wastewater network</t>
  </si>
  <si>
    <t>New pipes for water and wastewater that will lead to fewer water leaks and a reduction in energy consumption at the pumping station in Vardø.</t>
  </si>
  <si>
    <t>NORDREISA KOMMUNE</t>
  </si>
  <si>
    <t>Upgrade of sewage pipeline network</t>
  </si>
  <si>
    <t>_x000D_
Nordreisa municipality is set to upgrade its wastewater system by upgrading aging utility access points to improve wastewater management, upgrading pump stations, and replacing outdated pipelines.</t>
  </si>
  <si>
    <t>ASKØY KOMMUNE</t>
  </si>
  <si>
    <t>Horsøy wastewater treatment facility</t>
  </si>
  <si>
    <t>The Horsøy treatment plant will replace the current mechanical treatment facility with biological secondary treatment. The plant will have a capacity to serve 15,000 PE and include energy recovery from wastewater.</t>
  </si>
  <si>
    <t>Skarholmen wastewater treatment facility</t>
  </si>
  <si>
    <t>The Skarholmen treatment plant will replace the current mechanical treatment facility with biological secondary treatment. The plant will have a capacity to serve 20,000 PE and include energy recovery from wastewater.</t>
  </si>
  <si>
    <t>NITTEDAL KOMMUNE</t>
  </si>
  <si>
    <t>Transfer of wastewater and new water pipeline</t>
  </si>
  <si>
    <t>Nittedal municipality will transfer wastewater to a larger treatment plant. This will prevent discharges into the Nitelva river. At the same time, a new water pipeline will be installed to ensure water supply and prevent leaks.</t>
  </si>
  <si>
    <t>VADSØ VANN OG AVLØP KF</t>
  </si>
  <si>
    <t>New wastewater facility Golnes</t>
  </si>
  <si>
    <t>New wastewater treatment plant in Golnes, Vadsø, including separation og wastewater and surface runoff and replacement of water pipes to reduce leakage.</t>
  </si>
  <si>
    <t>Joint water and wastewater facility for Trondheim and Klæbu</t>
  </si>
  <si>
    <t>New joint water and wastewater facility that will provide greater capacity and reduce local discharges. The facility is dimensioned with  allowance for climate change and local climate change adaptation measures.</t>
  </si>
  <si>
    <t>Separating wastewater and surface runoff</t>
  </si>
  <si>
    <t>Separation of wastewater and surface runoff in Sarpsborg municipality.</t>
  </si>
  <si>
    <t>Saksvik wastewater treatment facility</t>
  </si>
  <si>
    <t>The new Saksvik wastewater treatment plant is being designed to accommodate population growth in Malvik and will provide better particle filtration in wastewater than the current facility. The plant is being constructed with the ability to adapt to stricter treatment requirements in the future, and a new discharge and overflow pipeline is also being installed.</t>
  </si>
  <si>
    <t>Increased delivery security through digitalization</t>
  </si>
  <si>
    <t>GIVAS IKS will implement a digitalization project. The project can prevent leaks and ensure they are fixed more quickly.</t>
  </si>
  <si>
    <t>Alternative water supply</t>
  </si>
  <si>
    <t>A new reserve water pipeline between Grue municipality (GIVAS) and Åsnes municipality will be installed using no-dig methods.</t>
  </si>
  <si>
    <t>Separating wastewater and surface runoff in Digerudlia</t>
  </si>
  <si>
    <t>Separating wastewater from surface runoff will reduce pressure on the wastewater treatment facility, which reduces energy and the use of chemicals at the facility.</t>
  </si>
  <si>
    <t>New wastewater treatment plant Magnor</t>
  </si>
  <si>
    <t>New treatment facility for wastewater at Magnor. The new facility replaces three smaller existing facilities, and will reduce emissions to the recipient water body.</t>
  </si>
  <si>
    <t>Bærum municipality is establishing a separate pipeline network for wastewater and surface runoff to prevent overloading and overflows. This measure will reduce emissions into streams, rivers, and fjords, and increase the capacity to handle wastewater and stormwater in the system</t>
  </si>
  <si>
    <t>Upgrade of water pipeline network</t>
  </si>
  <si>
    <t>Replacement of water pipelines to prevent deterioration of the network. The initiative aims to help the municipality achieve its goal of reducing leaks to below 20% by 2030.</t>
  </si>
  <si>
    <t>Renewal of sewage pipelines to reduce environmental emissions, leaks, and overflows. Primarily, no-dig methods will be used</t>
  </si>
  <si>
    <t>New nitrogen removal plant for wastewater</t>
  </si>
  <si>
    <t>The new nitrogen treatment plant will contribute to reducing emissions of nitrogen to the Oslo fjord. Measures have also been implemented to increase energy production in the wastewater treatment plant, which provides energy for electricity, hot water and heating.</t>
  </si>
  <si>
    <t>Wastewater Garsosen</t>
  </si>
  <si>
    <t>The establishment of a wastewater treatment system serving approximately 700 people involves the separation of sewage and stormwater, as well as the installation of several new water and wastewater pipelines.</t>
  </si>
  <si>
    <t>Upgrading of biogas plant Sentralrenseanlegg Nord-Jæren</t>
  </si>
  <si>
    <t>Upgrading the existing production plant for biogas, Sentralrenseanlegg Nord-Jæren (SNJ). They treat sludge from their own treatment plant, which receives waste water from around 35,000 people. Today's plant produces sludge of 8-9,000 tonnes dry matter/year, with an upgraded plant 13,000 tonnes/year is expected.</t>
  </si>
  <si>
    <t>Relocation of wastewater pipe Strandgata</t>
  </si>
  <si>
    <t>Relocation of existing wastewater pipes from Strandgata to Gandsfjorden using no-dig methods. By laying a subsea pipeline, trenching and mass transport is avoided.</t>
  </si>
  <si>
    <t>Rehabilitation of Storevatn dam</t>
  </si>
  <si>
    <t>Rehabilitation of the dam at Storevatn, one of the water sources for IVAR IKS, which was built in 1959. Low-carbon concrete plus will be used in the rehabilitation, which will provide a CO2 reduction from material use of 45%. The work is divided into two seasons due to noise for red-listed species.</t>
  </si>
  <si>
    <t>Hamarøy Municipality will renovate the old wastewater network and improve the existing sewage system in Drag. The upgrades will prevent leaks and separate stormwater from sewage.</t>
  </si>
  <si>
    <t>Øvre Eiker municipality is set to replace water pipes and install new wastewater pipes to connect new households to the municipal system. This initiative aims to prevent runoff towards Fiskumvannet and Eikern, which serve as sources of drinking water and bird reserves.</t>
  </si>
  <si>
    <t>Hokksund wastewater treatment facility</t>
  </si>
  <si>
    <t>_x000D_
The Hokksund treatment plant is being upgraded with significantly increased capacity and improved treatment processes to meet stricter requirements for secondary treatment, including nitrogen removal, phosphorus removal, and bacterial reduction. This contributes to a cleaner Drammen River and Fjord, as well as reduced nitrogen input to the Oslo Fjord.</t>
  </si>
  <si>
    <t>Renovation of pumping stations</t>
  </si>
  <si>
    <t>The upgrading of the pumping system associated with the wastewater treatment plant in Hokksund is underway. Additionally, insulation is beiong installed on the corresponding building, which is estimated to result in a total energy savings of 30%.</t>
  </si>
  <si>
    <t>Wastewater network Bomansvik</t>
  </si>
  <si>
    <t>The new facility is a measure against pollution, as it replaces private facilities that contribute to negative impacts on the local environment and the water environment in Bunnefjorden.</t>
  </si>
  <si>
    <t>Wastewater network Flaskebekk</t>
  </si>
  <si>
    <t>Houses and cottages are connected to the municipal pipe network to reduce pollution and discharges. Climate change adaptation measures will be carried out by ensuring the area is better protected against higher precipitation.</t>
  </si>
  <si>
    <t>Wastewater network Furukollstubben-Utsiktsvei</t>
  </si>
  <si>
    <t>Houses and cottages in Furukollstubben are  connected to the communal wastewater network to reduce their negative impact on the local water environment in the Oslo fjord. New surface runoff pipes will also be installed to ensure the area is better protected against higher levels of precipitation.</t>
  </si>
  <si>
    <t>Upgrade of wastewater network Nesodden</t>
  </si>
  <si>
    <t>The new wastewater system will replace a system from the 50s/60s that is prone to leaking. No-dig solutions have been used for large parts of the new system.</t>
  </si>
  <si>
    <t>New water and wastewater network Seterveien</t>
  </si>
  <si>
    <t>The pipeline will help reduce local emissions, and will serve a settlement of around 100 households.</t>
  </si>
  <si>
    <t>Upgrade of Spro wastewater facility</t>
  </si>
  <si>
    <t>The wastewater treatment facility in Spro will be upgraded in order to provide houses and cabins in the area with a connection to the municipal wastewater network, which will reduce their negative impact on the local environment and the aquatic environment in Oslo fjord.</t>
  </si>
  <si>
    <t>Carbon filter at Bleksli water facility</t>
  </si>
  <si>
    <t>The treatment process at the waterworks will be expanded to include a new treatment phase involving granular activated carbon, which will combat the undesirable smell and taste sometimes found in drinking water as a result of greater runoff flowing into the water source due to climate change.</t>
  </si>
  <si>
    <t>Rehabilitation of water supply network</t>
  </si>
  <si>
    <t>The main water supply will be replaced to prevent leaks. To reduce pollution, a no-dig solution in the form of pipe-bursting has been chosen.</t>
  </si>
  <si>
    <t>Separating wastewater from surface runoff in Faerder municipality.</t>
  </si>
  <si>
    <t>Pipe replacement using no-dig methods</t>
  </si>
  <si>
    <t>Trondheim municipality will use no-dig methods to rehabilitate water and wastewater pipes where possible.</t>
  </si>
  <si>
    <t>Sludge silo</t>
  </si>
  <si>
    <t>MIRA IKS is set to install a new sludge silo and processing equipment with innovative technology aimed at reducing chemical usage. Additionally, the increased storage capacity will cut transportation needs by approximately 50%.</t>
  </si>
  <si>
    <t>SKJERVØY KOMMUNE</t>
  </si>
  <si>
    <t>Refurbishing water and wastewater pipes</t>
  </si>
  <si>
    <t>Increasing the capacity of the wastewater system to address increased levels of runoff water. The measures include separating runoff water and wastewater, installing a separate pipe for runoff water, and setting up a central operational control system to improve control.</t>
  </si>
  <si>
    <t>Kvanne and Stangvik waterworks</t>
  </si>
  <si>
    <t>A new, modern waterworks for a section of the municipality which has not previously had a municipal waterworks, as well as construction of a wastewater network. The area has had problems with its water supply due to climate change.</t>
  </si>
  <si>
    <t>New main water pipeline</t>
  </si>
  <si>
    <t>New main water pipeline in which parts of the construction is carried out using no-dig methods. A turbine will be installed to recover energy in the water supply network. Expected energy production from the turbine is estimated to 1,3 GWh/year (assuming 100% uptime throughout the year).</t>
  </si>
  <si>
    <t>Torggata flood protection measures</t>
  </si>
  <si>
    <t>Upgrading pipelines as a flood protection measure. The pipelines are dimensioned to cope with a once-in-200-year rainfall event plus a climate change factor of 25%. Approximately 500 metres of pipeline.</t>
  </si>
  <si>
    <t>Sludge separator Fiskaneset</t>
  </si>
  <si>
    <t>Due to a poor level of purification efficiency and operational problems at Fiskaneset, a new sludge separator and discharge pipe will be installed. The measure will improve the treatment of wastewater, which will have a positive impact on the recipient water body.</t>
  </si>
  <si>
    <t>Separating the wastewater network</t>
  </si>
  <si>
    <t>Continuing separation of the old joint system for wastewater into a modern separate system with separate pipes for industrial/domestic wastewater and surface runoff management with an open and/or closed solution. The rate of installation of new pipework is 2,500 metres per year.</t>
  </si>
  <si>
    <t>Phosphorous recovery from wastewater</t>
  </si>
  <si>
    <t>The treatment facility will be upgraded with the aim of addressing and recovering resources contained in the wastewater. The recovery rate for phosphorus is expected to be 40-60%. A new treatment process will increase the facility’s capacity in order to equip it for future demand.</t>
  </si>
  <si>
    <t>BERLEVÅG KOMMUNE</t>
  </si>
  <si>
    <t>Separating wastewater and surface runoff Søndregate</t>
  </si>
  <si>
    <t>The pipe network for Søndregate in Berlevåg will be improved. The current pipe network consists of a water supply pipe and a joint pipe for all wastewater (discharged water and surface runoff). A new water supply pipe and new separate pipes for wastewater and surface runoff will be installed.</t>
  </si>
  <si>
    <t>New water facility in central Berlevåg</t>
  </si>
  <si>
    <t>New water treatment plant in central Berlevåg that will reduce the use of chemicals.</t>
  </si>
  <si>
    <t>Separating wastewater from surface runoff will help reduce the load on the treatment plant and prevent water from overflowing. The project will also reduce the plant’s chemical usage.</t>
  </si>
  <si>
    <t>Upgrading water and wastewater infrastructure</t>
  </si>
  <si>
    <t>Prioritising pipes with significant leaks based on assessments carried out by the leak detection team. The primary purpose is to reduce leaks (in and out), with the overall aim of reducing leaks from water supply pipes from 47% (2017) to 40% (2030).</t>
  </si>
  <si>
    <t>Rehabilitation of water pipeline Tronsholen-Tjensvoll</t>
  </si>
  <si>
    <t>Replacing the main water supply pipe between Tronsholmen and Tjensvoll, which dates from 1959 and which has experienced leaks and interruptions. Approximately 8,500 m of the replacement work will be carried out using a no-dig method that involves PE pipes being pulled through the existing pipes.</t>
  </si>
  <si>
    <t>Water and wastewater network Nordstrand-Dalbo</t>
  </si>
  <si>
    <t>An existing settlement in the area will be connected to the municipal wastewater system, and in connection with this new water distribution and wastewater connections will be provided.</t>
  </si>
  <si>
    <t>Water and wastewater facility in Solbergskogen</t>
  </si>
  <si>
    <t>New municipal facility for water and wastewater with a pressurised sewer system. This solution has been chosen to minimise the impact on, and damage to, nature. The aim of the investment is to achieve zero pollution from wastewater, as well as to provide access to high-quality drinking water.</t>
  </si>
  <si>
    <t>Alværn pumping station</t>
  </si>
  <si>
    <t>The project involves converting Nesodden's largest municipal treatment facility into a large and efficient pumping station for wastewater. The measures will help reduce heavy vehicle traffic and surface runoff problems and will improve water quality in the area. In addition, the re-use of existing materials/structures is being emphasised.</t>
  </si>
  <si>
    <t>Conversion of Buhrestua treatment facility</t>
  </si>
  <si>
    <t>Building an underwater pipeline to transfer wastewater from Buhrestua in Nesodden municipality to VEAS' facility in Asker. The investment also involves the construction of underground pipelines and the lengthening of overflow pipes. The aim of the project is for the wastewater that is currently treated at Buhrestua treatment facility to be transferred to a more efficient treatment facility.</t>
  </si>
  <si>
    <t>Mechanical wastewater treatment</t>
  </si>
  <si>
    <t>The introduction of a mechanical treatment process for wastewater in Longyearbyen will remove waste from the wastewater and thereby reduce the pollution released into the fjord.</t>
  </si>
  <si>
    <t>New water treatment facility in Hamar</t>
  </si>
  <si>
    <t>The water treatment process at the new facility will consist of chemical treatment with direct filtration, UV treatment and chlorination. A new treatment process is required because the quality of the untreated water in lake Mjøsa is being adversely affected by climate change.</t>
  </si>
  <si>
    <t>SIGDAL KOMMUNE</t>
  </si>
  <si>
    <t>New Norefjell treatment plant</t>
  </si>
  <si>
    <t>The new treatment plant is being built with chemical and biological treatment systems and has strict release requirements for phosphorus and bacteria. Management systems will automate some aspects of the plant's operations. A 3 km underwater pipeline will be installed between Noresund and Bjøre to take wastewater to the new treatment facility.</t>
  </si>
  <si>
    <t>New mains supply at Ola Dahls gate and Selsvegen</t>
  </si>
  <si>
    <t>The new supply is being installed in connection with the new water treatment facility in Thoøya in Otta. A new wastewater pipeline is being installed along the same stretch, as is an improved, climate-adapted network for surface runoff and better drains and sluices. 204 metres of water connection, 367 metres for wastewater and 1,000 metres for surface runoff.</t>
  </si>
  <si>
    <t>Hjeltnes wastewater treatment facility</t>
  </si>
  <si>
    <t>Upgrading a treatment facility that dates from 1990 with a new sludge separator and greater capacity, among other measures. System for waste gas clean-up.</t>
  </si>
  <si>
    <t>Sludge separator</t>
  </si>
  <si>
    <t>Thanks to new piping and a sludge separator, the amount of discharge and pollution flowing into the fjord will be reduced. The discharge pipe will also be extended so that the wastewater will be discharged into deeper water.</t>
  </si>
  <si>
    <t>Two new elevation pools</t>
  </si>
  <si>
    <t>New water holding pool that will help the pumping stations in the pipe network to use 50% less energy.</t>
  </si>
  <si>
    <t>Pump room Seierstad</t>
  </si>
  <si>
    <t>The pump room is being upgraded with new pumps, motors and electrical equipment. This will help reduce energy consumption by 35%.</t>
  </si>
  <si>
    <t>Orsa facility (lime treatment of sludge)</t>
  </si>
  <si>
    <t>The investment will help to lower emissions significantly by reducing the need for transportation. It is also an essential step in connection with biogas production, due to commence in 2025.</t>
  </si>
  <si>
    <t>NORD-FRON KOMMUNE</t>
  </si>
  <si>
    <t>Strengthening the wastewater system</t>
  </si>
  <si>
    <t>The measure involves separating wastewater and surface runoff and replacing wastewater pipes. The project is the result of a decision to expand the Frya treatment plant.</t>
  </si>
  <si>
    <t>STRAND KOMMUNE</t>
  </si>
  <si>
    <t>Seperating wastewater and surface water</t>
  </si>
  <si>
    <t>By separating surface runoff into separate pipes, the amount of wastewater (sewage) sent to the treatment plant and pumping station will decrease. This will reduce operating costs and energy costs.</t>
  </si>
  <si>
    <t>Separating wastewater and surface water</t>
  </si>
  <si>
    <t>Åsa-Monserud transfer pipelines</t>
  </si>
  <si>
    <t>Transferring wastewater from Åsa to Monserud treatment facility, and replacing a number of small sewage treatment plants that are not connected to the sewage network. The municipality's calculations indicate an energy saving totalling 81%.</t>
  </si>
  <si>
    <t>Upgrading works in Dysjalandsvegen, Toppavegen and Bratland</t>
  </si>
  <si>
    <t>The measures being implemented are because the current surface runoff system does not have sufficient capacity and is in a poor condition. Artificial swales are also being created along the existing routes. Requires approximately 2,250 metres of new pipeline.</t>
  </si>
  <si>
    <t>Water and wastewater measures that will contribute to more efficient surface runoff management</t>
  </si>
  <si>
    <t>Replacing/refurbishing a surface runoff pipe to improve surface runoff management. The pipe will be dimensioned to manage the future climate.</t>
  </si>
  <si>
    <t>Sewage piping to treatment plant</t>
  </si>
  <si>
    <t>Replacing 1,600 wastewater pipes to ensure that sewage no longer overflows and ends up in the centre of town and the river. Pipe dimension increased from 200 mm to 400 mm.</t>
  </si>
  <si>
    <t>Mosjøen treatment plant with new treatment technology</t>
  </si>
  <si>
    <t>New treatment technology will contribute to cleaner discharges. The project also includes climate change adaptation measures.</t>
  </si>
  <si>
    <t>Environmentally friendly water and wastewater master plan</t>
  </si>
  <si>
    <t>This is an overall plan that will be important for climate change adaptation and environmentally friendly operations.</t>
  </si>
  <si>
    <t>Environmentally friendly street - a surface runoff system</t>
  </si>
  <si>
    <t>A new system for water, wastewater and surface runoff that will ensure a future-oriented water and wastewater system. The system is dimensioned for increased amounts of precipitation.</t>
  </si>
  <si>
    <t>Holmestrand treatment facility</t>
  </si>
  <si>
    <t>Expanding a water treatment facility to address population growth and an increase in water treatment demand. Installing a biological treatment stage and increasing the facility's capacity, as well as facilitating its expansion.</t>
  </si>
  <si>
    <t>ASKER OG BÆRUM VANNVERK IKS</t>
  </si>
  <si>
    <t>New Kattås water treatment facility</t>
  </si>
  <si>
    <t>New coagulation and filtration facility to treat raw water from Holsfjorden. The coagulation process will use iron chloride as the precipitant and a corrosion control solution based on marble. This has a significantly smaller environmental footprint than the alternative of using aluminium sulphate and a corrosion control solution based on hydrated lime. The plant will not produce any discharge to a recipient water body and includes approximately 4.5 km of wastewater piping.</t>
  </si>
  <si>
    <t>Separating and strengthening wastewater network</t>
  </si>
  <si>
    <t>Measures to address growing challenges presented by surface runoff. Replacing a shared pipe by laying 6 km of pipe for water and 7 km for wastewater.</t>
  </si>
  <si>
    <t>Monserud treatment plant</t>
  </si>
  <si>
    <t>A range of measures have been implemented that will help improve energy efficiency and the level of treatment, and reduce greenhouse gas emissions. The sewage sludge will be used for soil-improving material and to produce biogas that will be used to heat the plant.</t>
  </si>
  <si>
    <t>Refurbishment of wastewater system and improvements to water supply network. Upgrading of waterworks, including installation of UV treatment.</t>
  </si>
  <si>
    <t>SAUDA KOMMUNE</t>
  </si>
  <si>
    <t>New wastewater treatment plan in Sauda</t>
  </si>
  <si>
    <t>The plant uses the latest technology and minimal quantities of chemicals. The investment will help to significantly decrease the volume of untreated discharge released into Sauda fjord. The plant will be capable of managing surface runoff and is dimensioned for extreme precipitation.</t>
  </si>
  <si>
    <t>Thoøya water treatment</t>
  </si>
  <si>
    <t>Creation of a new water supply plant that helps reduce vulnerability in relation to flooding, drought and pollution. The project also includes improving surface runoff pipes as a climate change adaptation measure.</t>
  </si>
  <si>
    <t>Vågen wastewater pumping station</t>
  </si>
  <si>
    <t>The station improves capacity and helps improve the management of higher levels of runoff. A new overflow system is being set up so that any overflow will not end up in the Vågen bay or the centre of Sandnes.</t>
  </si>
  <si>
    <t>Langevatn water treatment facility</t>
  </si>
  <si>
    <t>Introduction of a more extensive treatment process including ozone treatment and bio filtration that are essential to ensure satisfactory water quality and hygiene standards in anticipation of warmer and wetter climatic conditions in the future.</t>
  </si>
  <si>
    <t>Central treatment facility for NordJæren</t>
  </si>
  <si>
    <t>Expansion due to strong population growth. Previous chemical treatment process replaced with biological treatment. Separate biogas plant as well as a fertiliser factory that produces fertiliser pellets from biological residue.</t>
  </si>
  <si>
    <t>Upgrades to management of water and wastewater</t>
  </si>
  <si>
    <t>Implementation of a range of measures to upgrade water and wastewater management. Dimensioned using a climate factor of 1.4 to take into account future increases in precipitation, with runoff water processed separately from the wastewater treatment system.</t>
  </si>
  <si>
    <t>New wastewater treatment plant</t>
  </si>
  <si>
    <t>A new treatment facility will replace a facility that dates from 1980 which does not satisfy current requirements. The facility will reduce the amount of phosphorus contained in the feed water by at least 90%.  The sludge produced by the facility will be sent for conversion into compost.</t>
  </si>
  <si>
    <t>New Nærbø treatment facility</t>
  </si>
  <si>
    <t>Upgrading a treatment plant so that it can cope with expected population growth of 100,000 people by 2050.</t>
  </si>
  <si>
    <t>Expansion of Grødaland treatment facility</t>
  </si>
  <si>
    <t>Upgrading the plant with a new treatment stage. The expansion has contributed to the discharge limit now being 150,000 population equivalents (PEs) per day.</t>
  </si>
  <si>
    <t>Upgrades that will enhance water supply security and the treatment of wastewater that is currently released untreated. Dimensions of pipe network to be increased to cope with increase in levels of precipitation.</t>
  </si>
  <si>
    <t>ALVER KOMMUNE</t>
  </si>
  <si>
    <t>Water treatment facility</t>
  </si>
  <si>
    <t>A new, future-oriented water treatment facility for producing drinking water. The facility makes good use of resources and avoids the need for alternative large-scale long-distance pumping solutions to be built.</t>
  </si>
  <si>
    <t>RØDVEN VASSVERK SA</t>
  </si>
  <si>
    <t>Drilling of new wells</t>
  </si>
  <si>
    <t>Drilling of two new wells to increase capacity.</t>
  </si>
  <si>
    <t>ØYVAR AS</t>
  </si>
  <si>
    <t>Storanipa wastewater treatment facility</t>
  </si>
  <si>
    <t>A new wastewater treatment plan with energy recovery solutions such as heat pumps and solar panels.</t>
  </si>
  <si>
    <t>Water transportation and treatment</t>
  </si>
  <si>
    <t>Upgrading the water supply in the Hamar region. The project comprises installing a dual water supply, a new zone system for water pressure and emergency back-up power for all pumping stations.</t>
  </si>
  <si>
    <t>New wastewater treatment facility</t>
  </si>
  <si>
    <t>A new wastewater treatment facility equipped to process sludge and to produce biogas. The project also includes a 35km pipe network, seven pumping stations and four retention basins to manage rainwater.</t>
  </si>
  <si>
    <t>New Dyrøy waterworks</t>
  </si>
  <si>
    <t>New waterworks for inhabitants of Dyrøya, who have previously experienced problems with the purity of their water.</t>
  </si>
  <si>
    <t>HÆGEBOSTAD KOMMUNE</t>
  </si>
  <si>
    <t>Skeie treatment facility</t>
  </si>
  <si>
    <t>New energy efficient sewage treatment facility with high-pressure system that reduces sludge output. The sludge will be used in the production of soil improving material.</t>
  </si>
  <si>
    <t>TØNSBERG RENSEANLEGG IKS</t>
  </si>
  <si>
    <t>New treatment facility</t>
  </si>
  <si>
    <t>New treatment plant for wastewater from five municipalities that will significantly increase treatment capacity and reduce emissions.</t>
  </si>
  <si>
    <t>Hornindalsvatn Lake as new municipality water supply</t>
  </si>
  <si>
    <t>Developing Hornindalsvatn Lake as a new water source for Nordfjordeid waterworks.</t>
  </si>
  <si>
    <t>SØNDRE FOLLO RENSEANLEGG IKS</t>
  </si>
  <si>
    <t>Research study into new treatment facility</t>
  </si>
  <si>
    <t>Research-based feasibility study in collaboration with the Norwegian University of Life Sciences regarding a new treatment facility, including assessment of different treatment solutions and dimensions.</t>
  </si>
  <si>
    <t>Upgrading treatment facility</t>
  </si>
  <si>
    <t>Upgrading HIAS's main treatment facility to address population growth and increased commercial activity in the Hamar area. Introducing an entirely biological treatment process that releases phosphorus and other nutrients that are chemically bonded due to the current chemical treatment process.</t>
  </si>
  <si>
    <t>SØNDRE HELGELAND MILJØVERK</t>
  </si>
  <si>
    <t>Research-based treatment solution</t>
  </si>
  <si>
    <t>The removal of heavy metals is the first stage of a research-based development project being undertaken in collaboration with the Norwegian University of Science and Technology. The project as a whole is about reducing emissions from small wastewater systems with limited space for treatment facilities.</t>
  </si>
  <si>
    <t>BALSFJORD KOMMUNE</t>
  </si>
  <si>
    <t>Upgrading and up-sizing to address increase in precipitation levels. Replacement of 2.8km of water main and 5.4km of wastewater main, as well as replacing associated pumping stations.</t>
  </si>
  <si>
    <t>Underwater pipeline under Furnesfjorden</t>
  </si>
  <si>
    <t>New underwater pipeline that doubles the wastewater transfer capacity through lake Mjøsa. The pipeline will avoid the risk of leaks and eutrophication of Mjøsa, which has a vulnerable ecosystem and is a source of drinking water for 80,000 people.</t>
  </si>
  <si>
    <t>Dual water supply for island communities</t>
  </si>
  <si>
    <t>New dual water supply to the island communities in Rennesøy and Finnøy municipalities, via a 20km undersea pipeline.</t>
  </si>
  <si>
    <t>Area (m2)</t>
  </si>
  <si>
    <t>Åkersvika hageby</t>
  </si>
  <si>
    <t>Stange Municipality is developing Åkersvika Hageby, a new residential area of approximately 150 decares, with a strong focus on climate and environmental sustainability. The project emphasizes the preservation of green spaces, facilitation for pedestrians and cyclists, and sustainable buildings.</t>
  </si>
  <si>
    <t>KLEPP IDRETTSLAG</t>
  </si>
  <si>
    <t>Klepp Stadium plastic free artificial turf</t>
  </si>
  <si>
    <t>Klepp stadium is installing new artificial turf with plastic free and biodegradable coated sand. Additionally the sand spreads less. This reduces the spread of microplastics.</t>
  </si>
  <si>
    <t>VEGA KOMMUNE</t>
  </si>
  <si>
    <t>Gladstad artificial turf</t>
  </si>
  <si>
    <t>The artificial turf pitch at Gladstad in Vega municipality currently uses traditional rubber granulate. However this will be replaced with a new type of turf that does not use granulate or infill</t>
  </si>
  <si>
    <t>SORTLAND HAVN KF</t>
  </si>
  <si>
    <t>Maritime circular port development</t>
  </si>
  <si>
    <t>_x000D_
Sortland Port KF is implementing a project for circular development in the port. The goal of the project is to integrate circular economy principles into the operations and development plans, including smart technology to enhance efficiency, renewable energy production, measures to improve water quality, cleaner fuel alternatives for shipping, and initiatives to promote biodiversity in the area.</t>
  </si>
  <si>
    <t>Artificial turf with biodegradable infill</t>
  </si>
  <si>
    <t>_x000D_
The Apollo sports team is to expand the sports field, and will replace rubber granules with a 100% biodegradable infill, which consists of a mixture of cork and coconut fiber.</t>
  </si>
  <si>
    <t>Upgrade of pedestrian zone</t>
  </si>
  <si>
    <t>Gågata, a street in Longyearbyen, will be upgraded and equipped to help create a vibrant centre for permanent residents and visitors. The works include maintenance in relation to the wastewater system, repairing dropped paving, and installing a new play area and seating for children and young people. The project recognises the importance of re-using bricks and other materials.</t>
  </si>
  <si>
    <t>DIRDAL IDRETTSLAG</t>
  </si>
  <si>
    <t>Artificial turf pitch</t>
  </si>
  <si>
    <t>A new artificial grass pitch will help reduce plastic usage, as well as the dispersal of and pollution from micro plastics.</t>
  </si>
  <si>
    <t>Skårersletta environmentally friendly street</t>
  </si>
  <si>
    <t>Development of a central social area with a focus on material reuse, emissions sources during the construction phase, climate change adaptation, and high-quality ecosystems following project completion.</t>
  </si>
  <si>
    <t>Ski square</t>
  </si>
  <si>
    <t>The current parking spaces in the public square in Ski will be converted into a meeting place in a public urban space. A playground, an ice skating area and a parkour facility will be built. The square will also process surface runoff and flood water. This is a good measure for the urban environment that both reduces traffic in the centre and contributes to the management of surface runoff.</t>
  </si>
  <si>
    <t>Facilitating walking and cycling access to bus station</t>
  </si>
  <si>
    <t>Renovation of Ola Dahls gate to facilitate walking and cycling. The project is central to a major transport hub project.</t>
  </si>
  <si>
    <t>KRØDSHERAD KOMMUNE</t>
  </si>
  <si>
    <t>Closure of landfill site, Slettemoen</t>
  </si>
  <si>
    <t>Closure of a land fill site where innovative measures have been taken to reduce emissions and pollution as well as to manage surface runoff.</t>
  </si>
  <si>
    <t>Renovating Dunkebekken stream</t>
  </si>
  <si>
    <t>Piping to redirect precipitation/surface runoff and wastewater away from a stream. Residents benefit from a cleaner stream in the central area. This is a positive measure for natural diversity.</t>
  </si>
  <si>
    <t>ELVERUM TOMTESELSKAP AS</t>
  </si>
  <si>
    <t>Ydalir - District of the future in Elverum</t>
  </si>
  <si>
    <t>A new, environmentally friendly district within walking distance of central Elverum. The investment comprises infrastructure adaptations and preparing residential areas for sale. It will be built as part of a Zero Emission Neighbourhood (ZEN), meaning developers will have to meet strict environmental requirements.</t>
  </si>
  <si>
    <t>TROMSØ HAVN KF</t>
  </si>
  <si>
    <t>Project "Clean Tromsøysund"</t>
  </si>
  <si>
    <t>Major project to clean the polluted seabed outside Tromsø. The project will help to reduce the level of organic pollutants by 75 percent.</t>
  </si>
  <si>
    <t>New Granli Water Treatment Plant</t>
  </si>
  <si>
    <t>The municipal councils of Kongsvinger and Grue have decided to build a new water treatment plant at Granli. The new facility will be relocated to a site less prone to flooding, situated above the elevation for a 200-year flood event.</t>
  </si>
  <si>
    <t>Flood protection of Narud water facility and Strandvegen</t>
  </si>
  <si>
    <t>Protecting Narud water treatment plant against damage from flooding and drifting ice and protecting new and existing buildings in Brumunddal from flood damage.</t>
  </si>
  <si>
    <t>Storm water basin</t>
  </si>
  <si>
    <t>Indre Østfold Renovasjon IKS is constructing a 2,000 m3 retention basin for surface runoff management. This will provide greater control over surface runoff from asphalted surfaces, and will prevent extensive surface runoff from flowing into a stream that is located next to the landfill site and that bursts its banks in the event of heavy precipitation.</t>
  </si>
  <si>
    <t>Flood protection for Tau</t>
  </si>
  <si>
    <t>The investment involves a flood risk assessment, calculations and simulations for the village of Tau. The municipality will also implement measures to prevent flood damage to the village and its infrastructure.</t>
  </si>
  <si>
    <t>Flood protection for Jørpeland</t>
  </si>
  <si>
    <t>The investment involves a flood risk assessment, calculations and simulations for the town of Jørpeland. The municipality will also implement measures to prevent flood damage to the village and its infrastructure.</t>
  </si>
  <si>
    <t>New climate resilient dock</t>
  </si>
  <si>
    <t>The current quay is being replaced due to the risk of landslides. The new quay will be adapted for climate change and will incorporate a range of environmental measures.</t>
  </si>
  <si>
    <t>Flood protection in Givra</t>
  </si>
  <si>
    <t>A range of measures of varying sizes are being taken, including the construction of a new flood control channel and new culverts. The area has suffered flooding on a number of occasions in recent years.</t>
  </si>
  <si>
    <t>Vestre waterway</t>
  </si>
  <si>
    <t>Constructing intercepting waterways west of the centre to prevent the risk of flooding in the developed area.</t>
  </si>
  <si>
    <t>Flood measures in Vigrestad</t>
  </si>
  <si>
    <t>This is the second stage in the work to protect the exposed Vigrestrand area from flooding. The aim is to prevent the major destruction caused by the once-in-200-year flood in 2014 from reoccurring.</t>
  </si>
  <si>
    <t>BEIARN KOMMUNE</t>
  </si>
  <si>
    <t>Improving Ågleinåga waterworks</t>
  </si>
  <si>
    <t>Relocating the main waterworks  as a preventative measure against climate-related damage. The project includes new water holding pools in Vold and Stordjord, the construction of an 8km transfer connection, new groundwater wells in Tollåkilda and a new water treatment facility at Tollåkilda.</t>
  </si>
  <si>
    <t>Flood protection for central Otta</t>
  </si>
  <si>
    <t>Flood protection measures designed to protect the centre in the event of flooding from the Lågen and Otta rivers, and flood protection measures are also being undertaken to purify flood waters and water from smaller tributaries to the main waterway.</t>
  </si>
  <si>
    <t>Flood protection for a residential area</t>
  </si>
  <si>
    <t>Creating an intercepting swale to lead surface runoff away from a residential area. The measure addresses both meltwater and flood water from alpine resorts and is intended to protect the residential area from floodwater.</t>
  </si>
  <si>
    <t>Opening of Dælibakken brook</t>
  </si>
  <si>
    <t>Opening of a brook that previously ran in a pipe. The measure increases the capacity of the brook to divert rainwater and creates a more attractive area in which to go for a walk.</t>
  </si>
  <si>
    <t>Surface runoff management in Bryne</t>
  </si>
  <si>
    <t>Climate change adaptations in response to continual flooding of cellars and fields. Measures that have been implemented include developing a retention basin and replacing 70 tanks to separate surface water from wastewater.</t>
  </si>
  <si>
    <t>Landslide prevention, Norddal river</t>
  </si>
  <si>
    <t>Landslide and flood prevention measures that protect the areas along the river from being hollowed out in the event of floods.</t>
  </si>
  <si>
    <t>New spillway, Isdammen Lake</t>
  </si>
  <si>
    <t>Construction of a new flood diversion system and elevation of dam crest and road. The new spillway will ensure a safe water supply and prevent flooding of nearby roads.</t>
  </si>
  <si>
    <t>Reduced or avoided greenhouse gas emissions (tonnes CO2e annually)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</si>
</sst>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_-;\-* #,##0.0_-;_-* &quot;-&quot;??_-;_-@_-"/>
    <numFmt numFmtId="165" formatCode="_-* #,##0_-;\-* #,##0_-;_-* &quot;-&quot;??_-;_-@_-"/>
    <numFmt numFmtId="166" formatCode="_-* #,##0.0_-;\-* #,##0.0_-;_-* &quot;-&quot;?_-;_-@_-"/>
    <numFmt numFmtId="167" formatCode="yyyy"/>
  </numFmts>
  <fonts count="11" x14ac:knownFonts="1">
    <font>
      <sz val="11"/>
      <color theme="1"/>
      <name val="Calibri"/>
      <family val="2"/>
      <scheme val="minor"/>
    </font>
    <font>
      <sz val="11"/>
      <color theme="1"/>
      <name val="Calibri"/>
      <family val="2"/>
      <scheme val="minor"/>
    </font>
    <font>
      <b/>
      <sz val="20"/>
      <color rgb="FFFFFFFF"/>
      <name val="IBM Plex Sans"/>
      <family val="2"/>
    </font>
    <font>
      <b/>
      <sz val="12"/>
      <color rgb="FFFFFFFF"/>
      <name val="IBM Plex Sans"/>
      <family val="2"/>
    </font>
    <font>
      <b/>
      <sz val="12"/>
      <color rgb="FFFFFFFF"/>
      <name val="IBM Plex Sans"/>
    </font>
    <font>
      <sz val="11"/>
      <color theme="0"/>
      <name val="Calibri"/>
      <family val="2"/>
      <scheme val="minor"/>
    </font>
    <font>
      <b/>
      <sz val="18"/>
      <color theme="1"/>
      <name val="IBM Plex Sans"/>
      <family val="2"/>
    </font>
    <font>
      <sz val="11"/>
      <color theme="1"/>
      <name val="IBM Plex Sans"/>
      <family val="2"/>
    </font>
    <font>
      <sz val="12"/>
      <color theme="1"/>
      <name val="IBM Plex Sans"/>
      <family val="2"/>
    </font>
    <font>
      <b/>
      <sz val="12"/>
      <color theme="0"/>
      <name val="IBM Plex Sans"/>
      <family val="2"/>
    </font>
    <font>
      <sz val="12"/>
      <name val="IBM Plex Sans"/>
      <family val="2"/>
    </font>
  </fonts>
  <fills count="6">
    <fill>
      <patternFill patternType="none"/>
    </fill>
    <fill>
      <patternFill patternType="gray125"/>
    </fill>
    <fill>
      <patternFill patternType="solid">
        <fgColor rgb="FF003D5C"/>
        <bgColor rgb="FF000000"/>
      </patternFill>
    </fill>
    <fill>
      <patternFill patternType="solid">
        <fgColor theme="4"/>
      </patternFill>
    </fill>
    <fill>
      <patternFill patternType="solid">
        <fgColor theme="0"/>
        <bgColor indexed="64"/>
      </patternFill>
    </fill>
    <fill>
      <patternFill patternType="solid">
        <fgColor rgb="FF003D5C"/>
        <bgColor indexed="64"/>
      </patternFill>
    </fill>
  </fills>
  <borders count="23">
    <border>
      <left/>
      <right/>
      <top/>
      <bottom/>
      <diagonal/>
    </border>
    <border>
      <left style="thin">
        <color rgb="FFFFFFFF"/>
      </left>
      <right/>
      <top style="thin">
        <color rgb="FFFFFFFF"/>
      </top>
      <bottom style="thin">
        <color rgb="FFFFFFFF"/>
      </bottom>
      <diagonal/>
    </border>
    <border>
      <left style="medium">
        <color indexed="64"/>
      </left>
      <right style="thin">
        <color rgb="FFFFFFFF"/>
      </right>
      <top style="thin">
        <color rgb="FFFFFFFF"/>
      </top>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3" borderId="0" applyNumberFormat="0" applyBorder="0" applyAlignment="0" applyProtection="0"/>
  </cellStyleXfs>
  <cellXfs count="66">
    <xf numFmtId="0" fontId="0" fillId="0" borderId="0" xfId="0"/>
    <xf numFmtId="0" fontId="2" fillId="2" borderId="0" xfId="0" applyFont="1" applyFill="1" applyAlignment="1">
      <alignment horizontal="left" vertical="center"/>
    </xf>
    <xf numFmtId="0" fontId="3" fillId="2" borderId="0" xfId="0" applyFont="1" applyFill="1" applyAlignment="1">
      <alignment horizontal="center" vertical="center" wrapText="1"/>
    </xf>
    <xf numFmtId="3" fontId="3" fillId="2" borderId="0" xfId="0" applyNumberFormat="1"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0" xfId="0" applyAlignment="1">
      <alignment wrapText="1"/>
    </xf>
    <xf numFmtId="164" fontId="0" fillId="0" borderId="0" xfId="1" applyNumberFormat="1" applyFont="1"/>
    <xf numFmtId="0" fontId="4" fillId="2" borderId="3" xfId="0" applyFont="1" applyFill="1" applyBorder="1" applyAlignment="1">
      <alignment horizontal="center" vertical="center" wrapText="1"/>
    </xf>
    <xf numFmtId="14" fontId="0" fillId="0" borderId="0" xfId="0" applyNumberFormat="1" applyAlignment="1">
      <alignment wrapText="1"/>
    </xf>
    <xf numFmtId="9" fontId="0" fillId="0" borderId="0" xfId="2" applyFont="1"/>
    <xf numFmtId="3" fontId="4" fillId="2" borderId="0" xfId="0" applyNumberFormat="1" applyFont="1" applyFill="1" applyAlignment="1">
      <alignment horizontal="center" vertical="center" wrapText="1"/>
    </xf>
    <xf numFmtId="0" fontId="4" fillId="2" borderId="5" xfId="0" applyFont="1" applyFill="1" applyBorder="1" applyAlignment="1">
      <alignment horizontal="center" vertical="center" wrapText="1"/>
    </xf>
    <xf numFmtId="164" fontId="0" fillId="0" borderId="0" xfId="0" applyNumberFormat="1"/>
    <xf numFmtId="43" fontId="0" fillId="0" borderId="0" xfId="0" applyNumberFormat="1"/>
    <xf numFmtId="2" fontId="0" fillId="0" borderId="0" xfId="2" applyNumberFormat="1" applyFont="1"/>
    <xf numFmtId="165" fontId="0" fillId="0" borderId="0" xfId="1" applyNumberFormat="1" applyFont="1"/>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166" fontId="0" fillId="0" borderId="0" xfId="0" applyNumberFormat="1"/>
    <xf numFmtId="0" fontId="6" fillId="0" borderId="0" xfId="0" applyFont="1"/>
    <xf numFmtId="0" fontId="7" fillId="0" borderId="0" xfId="0" applyFont="1"/>
    <xf numFmtId="0" fontId="8" fillId="0" borderId="0" xfId="0" applyFont="1"/>
    <xf numFmtId="0" fontId="7" fillId="4" borderId="0" xfId="0" applyFont="1" applyFill="1"/>
    <xf numFmtId="0" fontId="7" fillId="0" borderId="8" xfId="0" applyFont="1" applyBorder="1"/>
    <xf numFmtId="0" fontId="7" fillId="4" borderId="8" xfId="0" applyFont="1" applyFill="1" applyBorder="1"/>
    <xf numFmtId="0" fontId="7" fillId="0" borderId="9" xfId="0" applyFont="1" applyBorder="1"/>
    <xf numFmtId="0" fontId="9" fillId="5" borderId="9" xfId="3" applyFont="1" applyFill="1" applyBorder="1" applyAlignment="1">
      <alignment horizontal="center" vertical="center" wrapText="1"/>
    </xf>
    <xf numFmtId="0" fontId="9" fillId="5" borderId="10" xfId="3" applyFont="1" applyFill="1" applyBorder="1" applyAlignment="1">
      <alignment horizontal="center" vertical="center" wrapText="1"/>
    </xf>
    <xf numFmtId="0" fontId="9" fillId="5" borderId="13" xfId="3" applyFont="1" applyFill="1" applyBorder="1" applyAlignment="1">
      <alignment horizontal="center" vertical="center" wrapText="1"/>
    </xf>
    <xf numFmtId="0" fontId="9" fillId="5" borderId="20" xfId="3" applyFont="1" applyFill="1" applyBorder="1" applyAlignment="1">
      <alignment horizontal="left" vertical="center" wrapText="1"/>
    </xf>
    <xf numFmtId="165" fontId="9" fillId="5" borderId="21" xfId="1" applyNumberFormat="1" applyFont="1" applyFill="1" applyBorder="1" applyAlignment="1">
      <alignment horizontal="right" vertical="center" wrapText="1"/>
    </xf>
    <xf numFmtId="165" fontId="9" fillId="5" borderId="22" xfId="1" applyNumberFormat="1" applyFont="1" applyFill="1" applyBorder="1" applyAlignment="1">
      <alignment horizontal="right" vertical="center" wrapText="1"/>
    </xf>
    <xf numFmtId="165" fontId="9" fillId="5" borderId="20" xfId="1" applyNumberFormat="1" applyFont="1" applyFill="1" applyBorder="1" applyAlignment="1">
      <alignment horizontal="right" vertical="center" wrapText="1"/>
    </xf>
    <xf numFmtId="164" fontId="0" fillId="0" borderId="0" xfId="1" applyNumberFormat="1" applyFont="1" applyFill="1"/>
    <xf numFmtId="167" fontId="3" fillId="2" borderId="0" xfId="0" applyNumberFormat="1" applyFont="1" applyFill="1" applyAlignment="1">
      <alignment horizontal="center" vertical="center" wrapText="1"/>
    </xf>
    <xf numFmtId="167" fontId="3" fillId="2" borderId="3" xfId="0" applyNumberFormat="1" applyFont="1" applyFill="1" applyBorder="1" applyAlignment="1">
      <alignment horizontal="center" vertical="center" wrapText="1"/>
    </xf>
    <xf numFmtId="167" fontId="0" fillId="0" borderId="0" xfId="0" applyNumberFormat="1" applyAlignment="1">
      <alignment wrapText="1"/>
    </xf>
    <xf numFmtId="167" fontId="0" fillId="0" borderId="0" xfId="0" applyNumberFormat="1"/>
    <xf numFmtId="165" fontId="0" fillId="0" borderId="0" xfId="1" applyNumberFormat="1" applyFont="1" applyFill="1"/>
    <xf numFmtId="9" fontId="0" fillId="0" borderId="0" xfId="2" applyFont="1" applyFill="1"/>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165" fontId="0" fillId="0" borderId="0" xfId="0" applyNumberFormat="1"/>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165" fontId="9" fillId="5" borderId="15" xfId="1" applyNumberFormat="1" applyFont="1" applyFill="1" applyBorder="1" applyAlignment="1">
      <alignment horizontal="center" vertical="center" wrapText="1"/>
    </xf>
    <xf numFmtId="165" fontId="9" fillId="5" borderId="18" xfId="1" applyNumberFormat="1" applyFont="1" applyFill="1" applyBorder="1" applyAlignment="1">
      <alignment horizontal="center" vertical="center" wrapText="1"/>
    </xf>
    <xf numFmtId="0" fontId="9" fillId="5" borderId="11" xfId="3" applyFont="1" applyFill="1" applyBorder="1" applyAlignment="1">
      <alignment horizontal="center" vertical="center" wrapText="1"/>
    </xf>
    <xf numFmtId="0" fontId="9" fillId="5" borderId="12" xfId="3"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8" fillId="4" borderId="14" xfId="0" applyFont="1" applyFill="1" applyBorder="1" applyAlignment="1">
      <alignment wrapText="1"/>
    </xf>
    <xf numFmtId="0" fontId="10" fillId="4" borderId="14" xfId="0" applyFont="1" applyFill="1" applyBorder="1" applyAlignment="1">
      <alignment horizontal="right" vertical="center" wrapText="1"/>
    </xf>
    <xf numFmtId="165" fontId="8" fillId="4" borderId="14" xfId="1" applyNumberFormat="1" applyFont="1" applyFill="1" applyBorder="1" applyAlignment="1">
      <alignment horizontal="right" vertical="center" wrapText="1"/>
    </xf>
    <xf numFmtId="165" fontId="8" fillId="4" borderId="16" xfId="1" applyNumberFormat="1" applyFont="1" applyFill="1" applyBorder="1" applyAlignment="1">
      <alignment horizontal="right" vertical="center" wrapText="1"/>
    </xf>
    <xf numFmtId="165" fontId="8" fillId="4" borderId="17" xfId="1" applyNumberFormat="1" applyFont="1" applyFill="1" applyBorder="1" applyAlignment="1">
      <alignment horizontal="right" vertical="center" wrapText="1"/>
    </xf>
    <xf numFmtId="165" fontId="8" fillId="4" borderId="15" xfId="1" applyNumberFormat="1" applyFont="1" applyFill="1" applyBorder="1" applyAlignment="1">
      <alignment horizontal="right" vertical="center" wrapText="1"/>
    </xf>
    <xf numFmtId="165" fontId="8" fillId="4" borderId="15" xfId="1" applyNumberFormat="1" applyFont="1" applyFill="1" applyBorder="1" applyAlignment="1">
      <alignment horizontal="right" vertical="center" wrapText="1"/>
    </xf>
    <xf numFmtId="165" fontId="8" fillId="4" borderId="18" xfId="1" applyNumberFormat="1" applyFont="1" applyFill="1" applyBorder="1" applyAlignment="1">
      <alignment horizontal="right" vertical="center" wrapText="1"/>
    </xf>
    <xf numFmtId="165" fontId="8" fillId="4" borderId="17" xfId="1" applyNumberFormat="1" applyFont="1" applyFill="1" applyBorder="1" applyAlignment="1">
      <alignment horizontal="right" vertical="center" wrapText="1"/>
    </xf>
    <xf numFmtId="165" fontId="8" fillId="4" borderId="19" xfId="1" applyNumberFormat="1" applyFont="1" applyFill="1" applyBorder="1" applyAlignment="1">
      <alignment horizontal="right" vertical="center" wrapText="1"/>
    </xf>
    <xf numFmtId="165" fontId="8" fillId="4" borderId="19" xfId="1" applyNumberFormat="1" applyFont="1" applyFill="1" applyBorder="1" applyAlignment="1">
      <alignment horizontal="right" vertical="center" wrapText="1"/>
    </xf>
  </cellXfs>
  <cellStyles count="4">
    <cellStyle name="Accent1" xfId="3" builtinId="29"/>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596809</xdr:colOff>
      <xdr:row>0</xdr:row>
      <xdr:rowOff>17416</xdr:rowOff>
    </xdr:from>
    <xdr:to>
      <xdr:col>2</xdr:col>
      <xdr:colOff>492035</xdr:colOff>
      <xdr:row>7</xdr:row>
      <xdr:rowOff>170497</xdr:rowOff>
    </xdr:to>
    <xdr:pic>
      <xdr:nvPicPr>
        <xdr:cNvPr id="2" name="Picture 1">
          <a:extLst>
            <a:ext uri="{FF2B5EF4-FFF2-40B4-BE49-F238E27FC236}">
              <a16:creationId xmlns:a16="http://schemas.microsoft.com/office/drawing/2014/main" id="{56979199-CF58-47C1-AA10-BC4EBACE5F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6809" y="17416"/>
          <a:ext cx="3050382" cy="1399427"/>
        </a:xfrm>
        <a:prstGeom prst="rect">
          <a:avLst/>
        </a:prstGeom>
      </xdr:spPr>
    </xdr:pic>
    <xdr:clientData/>
  </xdr:twoCellAnchor>
  <xdr:twoCellAnchor>
    <xdr:from>
      <xdr:col>1</xdr:col>
      <xdr:colOff>17416</xdr:colOff>
      <xdr:row>11</xdr:row>
      <xdr:rowOff>173082</xdr:rowOff>
    </xdr:from>
    <xdr:to>
      <xdr:col>10</xdr:col>
      <xdr:colOff>17416</xdr:colOff>
      <xdr:row>16</xdr:row>
      <xdr:rowOff>59531</xdr:rowOff>
    </xdr:to>
    <xdr:sp macro="" textlink="">
      <xdr:nvSpPr>
        <xdr:cNvPr id="8" name="TextBox 2">
          <a:extLst>
            <a:ext uri="{FF2B5EF4-FFF2-40B4-BE49-F238E27FC236}">
              <a16:creationId xmlns:a16="http://schemas.microsoft.com/office/drawing/2014/main" id="{9CEB0442-CC4A-43F3-8AAA-571D4DA00558}"/>
            </a:ext>
          </a:extLst>
        </xdr:cNvPr>
        <xdr:cNvSpPr txBox="1"/>
      </xdr:nvSpPr>
      <xdr:spPr>
        <a:xfrm>
          <a:off x="648447" y="2304301"/>
          <a:ext cx="13430250" cy="12080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200" b="0">
              <a:solidFill>
                <a:schemeClr val="dk1"/>
              </a:solidFill>
              <a:effectLst/>
              <a:latin typeface="IBM Plex Sans" panose="020B0503050203000203" pitchFamily="34" charset="0"/>
              <a:ea typeface="+mn-ea"/>
              <a:cs typeface="+mn-cs"/>
            </a:rPr>
            <a:t>This</a:t>
          </a:r>
          <a:r>
            <a:rPr lang="nb-NO" sz="1200" b="0" baseline="0">
              <a:solidFill>
                <a:schemeClr val="dk1"/>
              </a:solidFill>
              <a:effectLst/>
              <a:latin typeface="IBM Plex Sans" panose="020B0503050203000203" pitchFamily="34" charset="0"/>
              <a:ea typeface="+mn-ea"/>
              <a:cs typeface="+mn-cs"/>
            </a:rPr>
            <a:t> spreadsheet contains information about the green projects financed by KBN's green bonds. Each tab shows the projects within a specific category, while this tab serves as a summary of the data. </a:t>
          </a:r>
          <a:endParaRPr lang="en-GB" sz="1200">
            <a:latin typeface="IBM Plex Sans" panose="020B0503050203000203" pitchFamily="34" charset="0"/>
          </a:endParaRPr>
        </a:p>
        <a:p>
          <a:endParaRPr lang="en-GB" sz="1200">
            <a:latin typeface="IBM Plex Sans" panose="020B0503050203000203" pitchFamily="34" charset="0"/>
          </a:endParaRPr>
        </a:p>
        <a:p>
          <a:r>
            <a:rPr lang="en-GB" sz="1200">
              <a:latin typeface="IBM Plex Sans" panose="020B0503050203000203" pitchFamily="34" charset="0"/>
            </a:rPr>
            <a:t>Some</a:t>
          </a:r>
          <a:r>
            <a:rPr lang="en-GB" sz="1200" baseline="0">
              <a:latin typeface="IBM Plex Sans" panose="020B0503050203000203" pitchFamily="34" charset="0"/>
            </a:rPr>
            <a:t> of the projects were approved under previous versions of KBN's Green Bond Framework and Criteria Document and may not meet the standards of the current framework and criteria document. However, the impact from these projects is still included in this report. Each project is labeled with the latest Criteria Document under which it qualifies in the respective tabs. </a:t>
          </a:r>
        </a:p>
      </xdr:txBody>
    </xdr:sp>
    <xdr:clientData/>
  </xdr:twoCellAnchor>
  <xdr:twoCellAnchor>
    <xdr:from>
      <xdr:col>11</xdr:col>
      <xdr:colOff>598713</xdr:colOff>
      <xdr:row>17</xdr:row>
      <xdr:rowOff>27214</xdr:rowOff>
    </xdr:from>
    <xdr:to>
      <xdr:col>15</xdr:col>
      <xdr:colOff>39460</xdr:colOff>
      <xdr:row>19</xdr:row>
      <xdr:rowOff>625928</xdr:rowOff>
    </xdr:to>
    <xdr:sp macro="" textlink="">
      <xdr:nvSpPr>
        <xdr:cNvPr id="4" name="TextBox 3">
          <a:extLst>
            <a:ext uri="{FF2B5EF4-FFF2-40B4-BE49-F238E27FC236}">
              <a16:creationId xmlns:a16="http://schemas.microsoft.com/office/drawing/2014/main" id="{534B06C8-A1E2-4D20-B6EC-B7CF20E9BEAE}"/>
            </a:ext>
          </a:extLst>
        </xdr:cNvPr>
        <xdr:cNvSpPr txBox="1"/>
      </xdr:nvSpPr>
      <xdr:spPr>
        <a:xfrm>
          <a:off x="20182113" y="3730534"/>
          <a:ext cx="4279447" cy="2031274"/>
        </a:xfrm>
        <a:prstGeom prst="rect">
          <a:avLst/>
        </a:prstGeom>
        <a:solidFill>
          <a:schemeClr val="accent3">
            <a:lumMod val="20000"/>
            <a:lumOff val="80000"/>
          </a:schemeClr>
        </a:solidFill>
        <a:ln w="9525" cmpd="sng">
          <a:solidFill>
            <a:srgbClr val="ABBEC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baseline="0">
              <a:latin typeface="IBM Plex Sans" panose="020B0503050203000203" pitchFamily="34" charset="0"/>
            </a:rPr>
            <a:t>Methodology</a:t>
          </a:r>
        </a:p>
        <a:p>
          <a:endParaRPr lang="nb-NO" sz="1200" baseline="0">
            <a:latin typeface="IBM Plex Sans" panose="020B0503050203000203" pitchFamily="34" charset="0"/>
          </a:endParaRPr>
        </a:p>
        <a:p>
          <a:r>
            <a:rPr lang="nb-NO" sz="1200" baseline="0">
              <a:solidFill>
                <a:sysClr val="windowText" lastClr="000000"/>
              </a:solidFill>
              <a:effectLst/>
              <a:latin typeface="IBM Plex Sans" panose="020B0503050203000203" pitchFamily="34" charset="0"/>
              <a:ea typeface="+mn-ea"/>
              <a:cs typeface="+mn-cs"/>
            </a:rPr>
            <a:t>The methodology follows the recommendations set out in the </a:t>
          </a:r>
          <a:r>
            <a:rPr lang="nb-NO" sz="1200" b="0" i="0">
              <a:solidFill>
                <a:sysClr val="windowText" lastClr="000000"/>
              </a:solidFill>
              <a:effectLst/>
              <a:latin typeface="IBM Plex Sans" panose="020B0503050203000203" pitchFamily="34" charset="0"/>
              <a:ea typeface="+mn-ea"/>
              <a:cs typeface="+mn-cs"/>
            </a:rPr>
            <a:t>Nordic Public Sector Issuers (NPSI)</a:t>
          </a:r>
          <a:r>
            <a:rPr lang="nb-NO" sz="1200" b="0" i="0" baseline="0">
              <a:solidFill>
                <a:sysClr val="windowText" lastClr="000000"/>
              </a:solidFill>
              <a:effectLst/>
              <a:latin typeface="IBM Plex Sans" panose="020B0503050203000203" pitchFamily="34" charset="0"/>
              <a:ea typeface="+mn-ea"/>
              <a:cs typeface="+mn-cs"/>
            </a:rPr>
            <a:t> </a:t>
          </a:r>
          <a:r>
            <a:rPr lang="nb-NO" sz="1200" b="0" i="0">
              <a:solidFill>
                <a:sysClr val="windowText" lastClr="000000"/>
              </a:solidFill>
              <a:effectLst/>
              <a:latin typeface="IBM Plex Sans" panose="020B0503050203000203" pitchFamily="34" charset="0"/>
              <a:ea typeface="+mn-ea"/>
              <a:cs typeface="+mn-cs"/>
            </a:rPr>
            <a:t>“Position Paper on Green Bonds Impact Reporting" (March</a:t>
          </a:r>
          <a:r>
            <a:rPr lang="nb-NO" sz="1200" b="0" i="0" baseline="0">
              <a:solidFill>
                <a:sysClr val="windowText" lastClr="000000"/>
              </a:solidFill>
              <a:effectLst/>
              <a:latin typeface="IBM Plex Sans" panose="020B0503050203000203" pitchFamily="34" charset="0"/>
              <a:ea typeface="+mn-ea"/>
              <a:cs typeface="+mn-cs"/>
            </a:rPr>
            <a:t> 2024</a:t>
          </a:r>
          <a:r>
            <a:rPr lang="nb-NO" sz="1200" b="0" i="0">
              <a:solidFill>
                <a:sysClr val="windowText" lastClr="000000"/>
              </a:solidFill>
              <a:effectLst/>
              <a:latin typeface="IBM Plex Sans" panose="020B0503050203000203" pitchFamily="34" charset="0"/>
              <a:ea typeface="+mn-ea"/>
              <a:cs typeface="+mn-cs"/>
            </a:rPr>
            <a:t>). </a:t>
          </a:r>
          <a:r>
            <a:rPr lang="nb-NO" sz="1200" baseline="0">
              <a:solidFill>
                <a:sysClr val="windowText" lastClr="000000"/>
              </a:solidFill>
              <a:effectLst/>
              <a:latin typeface="IBM Plex Sans" panose="020B0503050203000203" pitchFamily="34" charset="0"/>
              <a:ea typeface="+mn-ea"/>
              <a:cs typeface="+mn-cs"/>
            </a:rPr>
            <a:t>Please consult the position paper and the full impact report for further details on methodology applied. </a:t>
          </a:r>
          <a:r>
            <a:rPr lang="nb-NO" sz="1200" b="0" baseline="0">
              <a:solidFill>
                <a:sysClr val="windowText" lastClr="000000"/>
              </a:solidFill>
              <a:effectLst/>
              <a:latin typeface="IBM Plex Sans" panose="020B0503050203000203" pitchFamily="34" charset="0"/>
              <a:ea typeface="+mn-ea"/>
              <a:cs typeface="+mn-cs"/>
            </a:rPr>
            <a:t>Both can </a:t>
          </a:r>
          <a:r>
            <a:rPr lang="nb-NO" sz="1200" baseline="0">
              <a:solidFill>
                <a:sysClr val="windowText" lastClr="000000"/>
              </a:solidFill>
              <a:effectLst/>
              <a:latin typeface="IBM Plex Sans" panose="020B0503050203000203" pitchFamily="34" charset="0"/>
              <a:ea typeface="+mn-ea"/>
              <a:cs typeface="+mn-cs"/>
            </a:rPr>
            <a:t>be downloaded from kbn.com.</a:t>
          </a:r>
          <a:br>
            <a:rPr lang="nb-NO" sz="1200">
              <a:latin typeface="IBM Plex Sans" panose="020B0503050203000203" pitchFamily="34" charset="0"/>
            </a:rPr>
          </a:br>
          <a:endParaRPr lang="nb-NO" sz="1200">
            <a:latin typeface="IBM Plex Sans" panose="020B0503050203000203" pitchFamily="34" charset="0"/>
          </a:endParaRPr>
        </a:p>
      </xdr:txBody>
    </xdr:sp>
    <xdr:clientData/>
  </xdr:twoCellAnchor>
  <xdr:twoCellAnchor>
    <xdr:from>
      <xdr:col>11</xdr:col>
      <xdr:colOff>585105</xdr:colOff>
      <xdr:row>20</xdr:row>
      <xdr:rowOff>40823</xdr:rowOff>
    </xdr:from>
    <xdr:to>
      <xdr:col>15</xdr:col>
      <xdr:colOff>35378</xdr:colOff>
      <xdr:row>22</xdr:row>
      <xdr:rowOff>483736</xdr:rowOff>
    </xdr:to>
    <xdr:sp macro="" textlink="">
      <xdr:nvSpPr>
        <xdr:cNvPr id="5" name="TextBox 4">
          <a:extLst>
            <a:ext uri="{FF2B5EF4-FFF2-40B4-BE49-F238E27FC236}">
              <a16:creationId xmlns:a16="http://schemas.microsoft.com/office/drawing/2014/main" id="{8ACCFC30-98C9-437D-9905-5DA926174140}"/>
            </a:ext>
          </a:extLst>
        </xdr:cNvPr>
        <xdr:cNvSpPr txBox="1"/>
      </xdr:nvSpPr>
      <xdr:spPr>
        <a:xfrm>
          <a:off x="20168505" y="5976803"/>
          <a:ext cx="4288973" cy="1723073"/>
        </a:xfrm>
        <a:prstGeom prst="rect">
          <a:avLst/>
        </a:prstGeom>
        <a:solidFill>
          <a:schemeClr val="accent3">
            <a:lumMod val="20000"/>
            <a:lumOff val="80000"/>
          </a:schemeClr>
        </a:solidFill>
        <a:ln w="9525" cmpd="sng">
          <a:solidFill>
            <a:srgbClr val="ABBEC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baseline="0">
              <a:solidFill>
                <a:sysClr val="windowText" lastClr="000000"/>
              </a:solidFill>
              <a:latin typeface="IBM Plex Sans" panose="020B0503050203000203" pitchFamily="34" charset="0"/>
            </a:rPr>
            <a:t>Norwegian grid factor applied </a:t>
          </a:r>
        </a:p>
        <a:p>
          <a:endParaRPr lang="nb-NO" sz="1200" b="1" baseline="0">
            <a:solidFill>
              <a:sysClr val="windowText" lastClr="000000"/>
            </a:solidFill>
            <a:latin typeface="IBM Plex Sans" panose="020B0503050203000203" pitchFamily="34" charset="0"/>
          </a:endParaRPr>
        </a:p>
        <a:p>
          <a:r>
            <a:rPr lang="nb-NO" sz="1200" b="0" baseline="0">
              <a:solidFill>
                <a:sysClr val="windowText" lastClr="000000"/>
              </a:solidFill>
              <a:latin typeface="IBM Plex Sans" panose="020B0503050203000203" pitchFamily="34" charset="0"/>
            </a:rPr>
            <a:t>KBN applies the grid factor calculated by the Norwegian Water Resources and Energy Directorate (NVE) for 2024 of 12g CO2e/kWh. NVE is a directorate under the Norwegian Ministry of Petroleum and Energy and calculate emissions from electricity consumption in Norway on an annual basis. </a:t>
          </a:r>
          <a:br>
            <a:rPr lang="nb-NO">
              <a:solidFill>
                <a:sysClr val="windowText" lastClr="000000"/>
              </a:solidFill>
            </a:rPr>
          </a:br>
          <a:endParaRPr lang="nb-NO"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BAFF5-B0C3-4E95-84EF-47BDA6474B27}">
  <dimension ref="A10:L27"/>
  <sheetViews>
    <sheetView showGridLines="0" tabSelected="1" zoomScale="80" zoomScaleNormal="80" workbookViewId="0">
      <selection activeCell="D33" sqref="D33"/>
    </sheetView>
  </sheetViews>
  <sheetFormatPr defaultColWidth="9.109375" defaultRowHeight="14.4" x14ac:dyDescent="0.3"/>
  <cols>
    <col min="1" max="1" width="9.109375" style="24"/>
    <col min="2" max="2" width="36.77734375" style="24" customWidth="1"/>
    <col min="3" max="7" width="22.5546875" style="24" customWidth="1"/>
    <col min="8" max="8" width="10.6640625" style="24" customWidth="1"/>
    <col min="9" max="9" width="14.109375" style="24" customWidth="1"/>
    <col min="10" max="10" width="26.6640625" style="24" customWidth="1"/>
    <col min="11" max="12" width="9.109375" style="24"/>
    <col min="13" max="13" width="27.109375" style="24" customWidth="1"/>
    <col min="14" max="14" width="21.88671875" style="24" customWidth="1"/>
    <col min="15" max="15" width="12.44140625" style="24" customWidth="1"/>
    <col min="16" max="16384" width="9.109375" style="24"/>
  </cols>
  <sheetData>
    <row r="10" spans="2:10" ht="24.6" x14ac:dyDescent="0.5">
      <c r="B10" s="23" t="s">
        <v>0</v>
      </c>
    </row>
    <row r="11" spans="2:10" ht="17.399999999999999" x14ac:dyDescent="0.4">
      <c r="B11" s="25" t="s">
        <v>1</v>
      </c>
    </row>
    <row r="13" spans="2:10" ht="48" customHeight="1" x14ac:dyDescent="0.3"/>
    <row r="16" spans="2:10" x14ac:dyDescent="0.3">
      <c r="C16" s="26"/>
      <c r="D16" s="26"/>
      <c r="E16" s="26"/>
      <c r="F16" s="26"/>
      <c r="G16" s="26"/>
      <c r="H16" s="26"/>
      <c r="I16" s="26"/>
      <c r="J16" s="26"/>
    </row>
    <row r="17" spans="1:12" ht="37.200000000000003" customHeight="1" x14ac:dyDescent="0.3">
      <c r="B17" s="27"/>
      <c r="C17" s="28"/>
      <c r="D17" s="28"/>
      <c r="E17" s="28"/>
      <c r="F17" s="28"/>
      <c r="G17" s="28"/>
      <c r="H17" s="28"/>
      <c r="I17" s="28"/>
      <c r="J17" s="28"/>
    </row>
    <row r="18" spans="1:12" ht="72" customHeight="1" x14ac:dyDescent="0.3">
      <c r="A18" s="29"/>
      <c r="B18" s="30" t="s">
        <v>2</v>
      </c>
      <c r="C18" s="31" t="s">
        <v>3</v>
      </c>
      <c r="D18" s="31" t="s">
        <v>4</v>
      </c>
      <c r="E18" s="31" t="s">
        <v>5</v>
      </c>
      <c r="F18" s="31" t="s">
        <v>6</v>
      </c>
      <c r="G18" s="31" t="s">
        <v>7</v>
      </c>
      <c r="H18" s="51" t="s">
        <v>8</v>
      </c>
      <c r="I18" s="52"/>
      <c r="J18" s="32" t="s">
        <v>1356</v>
      </c>
    </row>
    <row r="19" spans="1:12" ht="59.4" customHeight="1" x14ac:dyDescent="0.4">
      <c r="B19" s="55" t="s">
        <v>9</v>
      </c>
      <c r="C19" s="56">
        <f>Buildings!A2</f>
        <v>276</v>
      </c>
      <c r="D19" s="56">
        <v>24</v>
      </c>
      <c r="E19" s="57">
        <f>Buildings!J1</f>
        <v>45977240.289131217</v>
      </c>
      <c r="F19" s="57">
        <f>Buildings!N1</f>
        <v>14218245.449706381</v>
      </c>
      <c r="G19" s="57">
        <f>Buildings!O1</f>
        <v>48957023.500487201</v>
      </c>
      <c r="H19" s="58" t="s">
        <v>10</v>
      </c>
      <c r="I19" s="59"/>
      <c r="J19" s="57">
        <f>Buildings!P1</f>
        <v>984.79791649458264</v>
      </c>
      <c r="K19" s="26"/>
      <c r="L19" s="26"/>
    </row>
    <row r="20" spans="1:12" ht="59.4" customHeight="1" x14ac:dyDescent="0.4">
      <c r="B20" s="55" t="s">
        <v>11</v>
      </c>
      <c r="C20" s="56">
        <f>'Renewable energy'!A2</f>
        <v>19</v>
      </c>
      <c r="D20" s="56">
        <v>0</v>
      </c>
      <c r="E20" s="57">
        <f>'Renewable energy'!J1</f>
        <v>1835146.6266299586</v>
      </c>
      <c r="F20" s="57">
        <f>'Renewable energy'!N1</f>
        <v>62533088.84991841</v>
      </c>
      <c r="G20" s="60" t="s">
        <v>10</v>
      </c>
      <c r="H20" s="61" t="s">
        <v>10</v>
      </c>
      <c r="I20" s="62"/>
      <c r="J20" s="57">
        <f>'Renewable energy'!O1</f>
        <v>744.14375731402902</v>
      </c>
      <c r="K20" s="26"/>
      <c r="L20" s="26"/>
    </row>
    <row r="21" spans="1:12" ht="59.4" customHeight="1" x14ac:dyDescent="0.4">
      <c r="B21" s="55" t="s">
        <v>12</v>
      </c>
      <c r="C21" s="56">
        <f>Transportation!A2</f>
        <v>82</v>
      </c>
      <c r="D21" s="56">
        <v>7</v>
      </c>
      <c r="E21" s="57">
        <f>Transportation!J1</f>
        <v>7599896.7904143482</v>
      </c>
      <c r="F21" s="60" t="s">
        <v>10</v>
      </c>
      <c r="G21" s="60" t="s">
        <v>10</v>
      </c>
      <c r="H21" s="61" t="s">
        <v>10</v>
      </c>
      <c r="I21" s="62"/>
      <c r="J21" s="57">
        <f>Transportation!M1</f>
        <v>11257.84731963227</v>
      </c>
      <c r="K21" s="26"/>
      <c r="L21" s="26"/>
    </row>
    <row r="22" spans="1:12" ht="59.4" customHeight="1" x14ac:dyDescent="0.4">
      <c r="B22" s="55" t="s">
        <v>13</v>
      </c>
      <c r="C22" s="56">
        <f>'Waste and circular economy'!A2</f>
        <v>46</v>
      </c>
      <c r="D22" s="56">
        <v>1</v>
      </c>
      <c r="E22" s="57">
        <f>'Waste and circular economy'!J1</f>
        <v>1600861.4151885095</v>
      </c>
      <c r="F22" s="57">
        <f>'Waste and circular economy'!O1</f>
        <v>103017.63537250196</v>
      </c>
      <c r="G22" s="60" t="s">
        <v>10</v>
      </c>
      <c r="H22" s="57">
        <f>'Waste and circular economy'!N1</f>
        <v>106651.16821652811</v>
      </c>
      <c r="I22" s="63" t="s">
        <v>14</v>
      </c>
      <c r="J22" s="57">
        <f>'Waste and circular economy'!P1</f>
        <v>76.849439272697481</v>
      </c>
      <c r="K22" s="26"/>
      <c r="L22" s="26"/>
    </row>
    <row r="23" spans="1:12" ht="59.4" customHeight="1" x14ac:dyDescent="0.4">
      <c r="B23" s="55" t="s">
        <v>15</v>
      </c>
      <c r="C23" s="56">
        <f>'Water and wastewater'!A2</f>
        <v>117</v>
      </c>
      <c r="D23" s="56">
        <v>6</v>
      </c>
      <c r="E23" s="57">
        <f>'Water and wastewater'!J1</f>
        <v>18023384.060258038</v>
      </c>
      <c r="F23" s="57">
        <f>'Water and wastewater'!N1</f>
        <v>11269009.164350731</v>
      </c>
      <c r="G23" s="57">
        <f>'Water and wastewater'!O1</f>
        <v>2066220.5757736508</v>
      </c>
      <c r="H23" s="57">
        <f>'Water and wastewater'!M1</f>
        <v>610756.0224343458</v>
      </c>
      <c r="I23" s="64" t="s">
        <v>16</v>
      </c>
      <c r="J23" s="57">
        <f>'Water and wastewater'!P1</f>
        <v>3505.6295564450716</v>
      </c>
      <c r="K23" s="26"/>
      <c r="L23" s="26"/>
    </row>
    <row r="24" spans="1:12" ht="59.4" customHeight="1" x14ac:dyDescent="0.4">
      <c r="B24" s="55" t="s">
        <v>17</v>
      </c>
      <c r="C24" s="56">
        <f>'Land use and area development'!A2</f>
        <v>14</v>
      </c>
      <c r="D24" s="56">
        <v>2</v>
      </c>
      <c r="E24" s="57">
        <f>'Land use and area development'!J1</f>
        <v>394747.54485020996</v>
      </c>
      <c r="F24" s="60" t="s">
        <v>10</v>
      </c>
      <c r="G24" s="60" t="s">
        <v>10</v>
      </c>
      <c r="H24" s="61" t="s">
        <v>10</v>
      </c>
      <c r="I24" s="65"/>
      <c r="J24" s="57" t="s">
        <v>10</v>
      </c>
      <c r="K24" s="26"/>
      <c r="L24" s="26"/>
    </row>
    <row r="25" spans="1:12" ht="59.4" customHeight="1" x14ac:dyDescent="0.4">
      <c r="B25" s="55" t="s">
        <v>18</v>
      </c>
      <c r="C25" s="56">
        <f>'Climate change adaptation'!A2</f>
        <v>16</v>
      </c>
      <c r="D25" s="56">
        <v>0</v>
      </c>
      <c r="E25" s="57">
        <f>'Climate change adaptation'!J1</f>
        <v>301641.42093772395</v>
      </c>
      <c r="F25" s="60" t="s">
        <v>10</v>
      </c>
      <c r="G25" s="60" t="s">
        <v>10</v>
      </c>
      <c r="H25" s="61" t="s">
        <v>10</v>
      </c>
      <c r="I25" s="65"/>
      <c r="J25" s="57" t="s">
        <v>10</v>
      </c>
      <c r="K25" s="26"/>
      <c r="L25" s="26"/>
    </row>
    <row r="26" spans="1:12" ht="17.399999999999999" x14ac:dyDescent="0.3">
      <c r="A26" s="29"/>
      <c r="B26" s="33" t="s">
        <v>19</v>
      </c>
      <c r="C26" s="34">
        <f t="shared" ref="C26:J26" si="0">SUM(C19:C25)</f>
        <v>570</v>
      </c>
      <c r="D26" s="34">
        <f>SUM(D19:D25)</f>
        <v>40</v>
      </c>
      <c r="E26" s="34">
        <f>SUM(E19:E25)</f>
        <v>75732918.14740999</v>
      </c>
      <c r="F26" s="34">
        <f t="shared" si="0"/>
        <v>88123361.099348024</v>
      </c>
      <c r="G26" s="35">
        <f t="shared" si="0"/>
        <v>51023244.07626085</v>
      </c>
      <c r="H26" s="49"/>
      <c r="I26" s="50"/>
      <c r="J26" s="36">
        <f t="shared" si="0"/>
        <v>16569.267989158649</v>
      </c>
    </row>
    <row r="27" spans="1:12" x14ac:dyDescent="0.3">
      <c r="C27" s="26"/>
      <c r="D27" s="26"/>
      <c r="E27" s="26"/>
      <c r="F27" s="26"/>
      <c r="G27" s="26"/>
      <c r="H27" s="26"/>
      <c r="I27" s="26"/>
      <c r="J27" s="26"/>
    </row>
  </sheetData>
  <mergeCells count="7">
    <mergeCell ref="H26:I26"/>
    <mergeCell ref="H18:I18"/>
    <mergeCell ref="H19:I19"/>
    <mergeCell ref="H20:I20"/>
    <mergeCell ref="H21:I21"/>
    <mergeCell ref="H24:I24"/>
    <mergeCell ref="H25:I2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27A63-677D-4923-BC32-C74F3FC7E2CB}">
  <dimension ref="A1:P280"/>
  <sheetViews>
    <sheetView zoomScale="80" zoomScaleNormal="80" workbookViewId="0"/>
  </sheetViews>
  <sheetFormatPr defaultRowHeight="14.4" x14ac:dyDescent="0.3"/>
  <cols>
    <col min="1" max="1" width="17.6640625" customWidth="1"/>
    <col min="2" max="2" width="48.6640625" customWidth="1"/>
    <col min="3" max="3" width="46.88671875" customWidth="1"/>
    <col min="4" max="4" width="44.5546875" customWidth="1"/>
    <col min="5" max="5" width="11.44140625" customWidth="1"/>
    <col min="6" max="6" width="11.109375" customWidth="1"/>
    <col min="7" max="7" width="17.109375" customWidth="1"/>
    <col min="8" max="8" width="16.6640625" style="41" customWidth="1"/>
    <col min="9" max="9" width="32" customWidth="1"/>
    <col min="10" max="10" width="26.88671875" customWidth="1"/>
    <col min="11" max="11" width="22.44140625" customWidth="1"/>
    <col min="12" max="12" width="14.33203125" customWidth="1"/>
    <col min="13" max="13" width="28.44140625" customWidth="1"/>
    <col min="14" max="14" width="24.5546875" customWidth="1"/>
    <col min="15" max="15" width="28.6640625" customWidth="1"/>
    <col min="16" max="16" width="29" customWidth="1"/>
  </cols>
  <sheetData>
    <row r="1" spans="1:16" ht="32.4" customHeight="1" x14ac:dyDescent="0.3">
      <c r="A1" s="1" t="s">
        <v>9</v>
      </c>
      <c r="B1" s="2"/>
      <c r="C1" s="2"/>
      <c r="D1" s="44"/>
      <c r="E1" s="2"/>
      <c r="F1" s="2"/>
      <c r="G1" s="2"/>
      <c r="H1" s="38"/>
      <c r="I1" s="3">
        <f>+SUM(I4:I500)</f>
        <v>50370721.183999985</v>
      </c>
      <c r="J1" s="3">
        <f>+SUM(J4:J500)</f>
        <v>45977240.289131217</v>
      </c>
      <c r="K1" s="3">
        <f>+SUM(K4:K500)</f>
        <v>79793036.271000013</v>
      </c>
      <c r="L1" s="2"/>
      <c r="M1" s="12">
        <f>+SUM(M4:M500)</f>
        <v>2866889.3</v>
      </c>
      <c r="N1" s="12">
        <f>+SUM(N4:N500)</f>
        <v>14218245.449706381</v>
      </c>
      <c r="O1" s="12">
        <f>+SUM(O4:O500)</f>
        <v>48957023.500487201</v>
      </c>
      <c r="P1" s="12">
        <f>+SUM(P4:P500)</f>
        <v>984.79791649458264</v>
      </c>
    </row>
    <row r="2" spans="1:16" ht="28.95" customHeight="1" x14ac:dyDescent="0.3">
      <c r="A2" s="2">
        <f>COUNTA(_xlfn.UNIQUE(A4:A279))</f>
        <v>276</v>
      </c>
      <c r="B2" s="2"/>
      <c r="C2" s="2"/>
      <c r="D2" s="44"/>
      <c r="E2" s="2"/>
      <c r="F2" s="2"/>
      <c r="G2" s="2"/>
      <c r="H2" s="38"/>
      <c r="I2" s="2"/>
      <c r="J2" s="2"/>
      <c r="K2" s="2"/>
      <c r="L2" s="2"/>
      <c r="M2" s="2"/>
      <c r="N2" s="47" t="s">
        <v>20</v>
      </c>
      <c r="O2" s="48"/>
      <c r="P2" s="48"/>
    </row>
    <row r="3" spans="1:16" ht="46.95" customHeight="1" x14ac:dyDescent="0.3">
      <c r="A3" s="5" t="s">
        <v>21</v>
      </c>
      <c r="B3" s="6" t="s">
        <v>22</v>
      </c>
      <c r="C3" s="6" t="s">
        <v>23</v>
      </c>
      <c r="D3" s="45" t="s">
        <v>24</v>
      </c>
      <c r="E3" s="6" t="s">
        <v>25</v>
      </c>
      <c r="F3" s="9" t="s">
        <v>26</v>
      </c>
      <c r="G3" s="6" t="s">
        <v>27</v>
      </c>
      <c r="H3" s="39" t="s">
        <v>28</v>
      </c>
      <c r="I3" s="6" t="s">
        <v>29</v>
      </c>
      <c r="J3" s="6" t="s">
        <v>5</v>
      </c>
      <c r="K3" s="6" t="s">
        <v>30</v>
      </c>
      <c r="L3" s="6" t="s">
        <v>31</v>
      </c>
      <c r="M3" s="21" t="s">
        <v>32</v>
      </c>
      <c r="N3" s="21" t="s">
        <v>33</v>
      </c>
      <c r="O3" s="21" t="s">
        <v>7</v>
      </c>
      <c r="P3" s="21" t="s">
        <v>34</v>
      </c>
    </row>
    <row r="4" spans="1:16" x14ac:dyDescent="0.3">
      <c r="A4">
        <v>4081</v>
      </c>
      <c r="B4" t="s">
        <v>35</v>
      </c>
      <c r="C4" t="s">
        <v>36</v>
      </c>
      <c r="D4" t="s">
        <v>37</v>
      </c>
      <c r="E4">
        <v>2025</v>
      </c>
      <c r="F4">
        <v>2026</v>
      </c>
      <c r="G4">
        <v>2025</v>
      </c>
      <c r="H4" s="40">
        <v>46013</v>
      </c>
      <c r="I4" s="17">
        <v>51200</v>
      </c>
      <c r="J4" s="17">
        <v>51200</v>
      </c>
      <c r="K4" s="17">
        <v>64000</v>
      </c>
      <c r="L4" s="11">
        <v>0.8</v>
      </c>
      <c r="M4" s="17">
        <v>1526.3</v>
      </c>
      <c r="N4" s="42">
        <v>0</v>
      </c>
      <c r="O4" s="42">
        <v>42614.296000000009</v>
      </c>
      <c r="P4" s="8">
        <v>0.50711012240000009</v>
      </c>
    </row>
    <row r="5" spans="1:16" x14ac:dyDescent="0.3">
      <c r="A5">
        <v>4074</v>
      </c>
      <c r="B5" t="s">
        <v>38</v>
      </c>
      <c r="C5" t="s">
        <v>39</v>
      </c>
      <c r="D5" t="s">
        <v>40</v>
      </c>
      <c r="E5">
        <v>2025</v>
      </c>
      <c r="F5">
        <v>2026</v>
      </c>
      <c r="G5">
        <v>2025</v>
      </c>
      <c r="H5" s="40">
        <v>46010</v>
      </c>
      <c r="I5" s="17">
        <v>185000</v>
      </c>
      <c r="J5" s="17">
        <v>80000</v>
      </c>
      <c r="K5" s="17">
        <v>231250</v>
      </c>
      <c r="L5" s="11">
        <v>0.34594594594594602</v>
      </c>
      <c r="M5" s="17">
        <v>3175</v>
      </c>
      <c r="N5" s="42">
        <v>71714.5945945946</v>
      </c>
      <c r="O5" s="42">
        <v>5382.0540540540615</v>
      </c>
      <c r="P5" s="8">
        <v>0.91745011891891914</v>
      </c>
    </row>
    <row r="6" spans="1:16" x14ac:dyDescent="0.3">
      <c r="A6">
        <v>4071</v>
      </c>
      <c r="B6" t="s">
        <v>41</v>
      </c>
      <c r="C6" t="s">
        <v>42</v>
      </c>
      <c r="D6" t="s">
        <v>43</v>
      </c>
      <c r="E6">
        <v>2020</v>
      </c>
      <c r="F6">
        <v>2023</v>
      </c>
      <c r="G6">
        <v>2025</v>
      </c>
      <c r="H6" s="40">
        <v>45187</v>
      </c>
      <c r="I6" s="17">
        <v>352000</v>
      </c>
      <c r="J6" s="17">
        <v>352000</v>
      </c>
      <c r="K6" s="17">
        <v>466265.39</v>
      </c>
      <c r="L6" s="11">
        <v>0.75493486660032816</v>
      </c>
      <c r="M6" s="17">
        <v>18917</v>
      </c>
      <c r="N6" s="42">
        <v>318205.04627203831</v>
      </c>
      <c r="O6" s="42">
        <v>259477.75707735887</v>
      </c>
      <c r="P6" s="8">
        <v>6.8744253598578258</v>
      </c>
    </row>
    <row r="7" spans="1:16" x14ac:dyDescent="0.3">
      <c r="A7">
        <v>4061</v>
      </c>
      <c r="B7" t="s">
        <v>44</v>
      </c>
      <c r="C7" t="s">
        <v>45</v>
      </c>
      <c r="D7" t="s">
        <v>46</v>
      </c>
      <c r="E7">
        <v>2024</v>
      </c>
      <c r="F7">
        <v>2025</v>
      </c>
      <c r="G7">
        <v>2025</v>
      </c>
      <c r="H7" s="40">
        <v>45979</v>
      </c>
      <c r="I7" s="17">
        <v>445000</v>
      </c>
      <c r="J7" s="17">
        <v>445000</v>
      </c>
      <c r="K7" s="17">
        <v>1226000</v>
      </c>
      <c r="L7" s="11">
        <v>0.36296900489396411</v>
      </c>
      <c r="M7" s="17">
        <v>13563</v>
      </c>
      <c r="N7" s="42">
        <v>187570.40375203919</v>
      </c>
      <c r="O7" s="42">
        <v>158026.65048939639</v>
      </c>
      <c r="P7" s="8">
        <v>4.1126049454730831</v>
      </c>
    </row>
    <row r="8" spans="1:16" x14ac:dyDescent="0.3">
      <c r="A8">
        <v>4058</v>
      </c>
      <c r="B8" t="s">
        <v>47</v>
      </c>
      <c r="C8" t="s">
        <v>48</v>
      </c>
      <c r="D8" t="s">
        <v>49</v>
      </c>
      <c r="E8">
        <v>2024</v>
      </c>
      <c r="F8">
        <v>2026</v>
      </c>
      <c r="G8">
        <v>2025</v>
      </c>
      <c r="H8" s="40">
        <v>45960</v>
      </c>
      <c r="I8" s="17">
        <v>90000</v>
      </c>
      <c r="J8" s="17">
        <v>90000</v>
      </c>
      <c r="K8" s="17">
        <v>240000</v>
      </c>
      <c r="L8" s="11">
        <v>0.375</v>
      </c>
      <c r="M8" s="17">
        <v>3162</v>
      </c>
      <c r="N8" s="42">
        <v>0</v>
      </c>
      <c r="O8" s="42">
        <v>34979.625</v>
      </c>
      <c r="P8" s="8">
        <v>0.4162575375</v>
      </c>
    </row>
    <row r="9" spans="1:16" x14ac:dyDescent="0.3">
      <c r="A9">
        <v>4030</v>
      </c>
      <c r="B9" t="s">
        <v>50</v>
      </c>
      <c r="C9" t="s">
        <v>51</v>
      </c>
      <c r="D9" t="s">
        <v>52</v>
      </c>
      <c r="E9">
        <v>2025</v>
      </c>
      <c r="F9">
        <v>2027</v>
      </c>
      <c r="G9">
        <v>2025</v>
      </c>
      <c r="H9" s="40">
        <v>46009</v>
      </c>
      <c r="I9" s="17">
        <v>117500</v>
      </c>
      <c r="J9" s="17">
        <v>117500</v>
      </c>
      <c r="K9" s="17">
        <v>640000</v>
      </c>
      <c r="L9" s="11">
        <v>0.18359375</v>
      </c>
      <c r="M9" s="17">
        <v>8071</v>
      </c>
      <c r="N9" s="42">
        <v>0</v>
      </c>
      <c r="O9" s="42">
        <v>68162.1171875</v>
      </c>
      <c r="P9" s="8">
        <v>0.81112919453124999</v>
      </c>
    </row>
    <row r="10" spans="1:16" x14ac:dyDescent="0.3">
      <c r="A10">
        <v>4027</v>
      </c>
      <c r="B10" t="s">
        <v>53</v>
      </c>
      <c r="C10" t="s">
        <v>54</v>
      </c>
      <c r="D10" t="s">
        <v>55</v>
      </c>
      <c r="E10">
        <v>2024</v>
      </c>
      <c r="F10">
        <v>2025</v>
      </c>
      <c r="G10">
        <v>2025</v>
      </c>
      <c r="H10" s="40">
        <v>45903</v>
      </c>
      <c r="I10" s="17">
        <v>59800</v>
      </c>
      <c r="J10" s="17">
        <v>59800</v>
      </c>
      <c r="K10" s="17">
        <v>62900</v>
      </c>
      <c r="L10" s="11">
        <v>0.9507154213036566</v>
      </c>
      <c r="M10" s="17">
        <v>5318</v>
      </c>
      <c r="N10" s="42">
        <v>0</v>
      </c>
      <c r="O10" s="42">
        <v>589443.56120826711</v>
      </c>
      <c r="P10" s="8">
        <v>7.0143783783783782</v>
      </c>
    </row>
    <row r="11" spans="1:16" x14ac:dyDescent="0.3">
      <c r="A11">
        <v>4023</v>
      </c>
      <c r="B11" t="s">
        <v>53</v>
      </c>
      <c r="C11" t="s">
        <v>56</v>
      </c>
      <c r="D11" t="s">
        <v>57</v>
      </c>
      <c r="E11">
        <v>2024</v>
      </c>
      <c r="F11">
        <v>2026</v>
      </c>
      <c r="G11">
        <v>2025</v>
      </c>
      <c r="H11" s="40">
        <v>45714</v>
      </c>
      <c r="I11" s="17">
        <v>1013589.5</v>
      </c>
      <c r="J11" s="17">
        <v>1013589.5</v>
      </c>
      <c r="K11" s="17">
        <v>2340000</v>
      </c>
      <c r="L11" s="11">
        <v>0.43315790598290593</v>
      </c>
      <c r="M11" s="17">
        <v>32020</v>
      </c>
      <c r="N11" s="42">
        <v>46781.053846153838</v>
      </c>
      <c r="O11" s="42">
        <v>206658.77062863248</v>
      </c>
      <c r="P11" s="8">
        <v>3.0159339112499572</v>
      </c>
    </row>
    <row r="12" spans="1:16" x14ac:dyDescent="0.3">
      <c r="A12">
        <v>4022</v>
      </c>
      <c r="B12" t="s">
        <v>58</v>
      </c>
      <c r="C12" t="s">
        <v>59</v>
      </c>
      <c r="D12" t="s">
        <v>60</v>
      </c>
      <c r="E12">
        <v>2024</v>
      </c>
      <c r="F12">
        <v>2024</v>
      </c>
      <c r="G12">
        <v>2025</v>
      </c>
      <c r="H12" s="40">
        <v>46009</v>
      </c>
      <c r="I12" s="17">
        <v>760</v>
      </c>
      <c r="J12" s="17">
        <v>760</v>
      </c>
      <c r="K12" s="17">
        <v>949.66800000000001</v>
      </c>
      <c r="L12" s="11">
        <v>0.80027967668701061</v>
      </c>
      <c r="M12" s="17">
        <v>0</v>
      </c>
      <c r="N12" s="42">
        <v>31971.17308364607</v>
      </c>
      <c r="O12" s="42">
        <v>0</v>
      </c>
      <c r="P12" s="8">
        <v>0.38045695969538823</v>
      </c>
    </row>
    <row r="13" spans="1:16" x14ac:dyDescent="0.3">
      <c r="A13">
        <v>4021</v>
      </c>
      <c r="B13" t="s">
        <v>58</v>
      </c>
      <c r="C13" t="s">
        <v>61</v>
      </c>
      <c r="D13" t="s">
        <v>62</v>
      </c>
      <c r="E13">
        <v>2024</v>
      </c>
      <c r="F13">
        <v>2025</v>
      </c>
      <c r="G13">
        <v>2025</v>
      </c>
      <c r="H13" s="40">
        <v>46009</v>
      </c>
      <c r="I13" s="17">
        <v>53844.017</v>
      </c>
      <c r="J13" s="17">
        <v>53844.017</v>
      </c>
      <c r="K13" s="17">
        <v>70000</v>
      </c>
      <c r="L13" s="11">
        <v>0.76920024285714284</v>
      </c>
      <c r="M13" s="17">
        <v>1346</v>
      </c>
      <c r="N13" s="42">
        <v>38403.09132488571</v>
      </c>
      <c r="O13" s="42">
        <v>20706.870537714291</v>
      </c>
      <c r="P13" s="8">
        <v>0.70340854616493997</v>
      </c>
    </row>
    <row r="14" spans="1:16" x14ac:dyDescent="0.3">
      <c r="A14">
        <v>4018</v>
      </c>
      <c r="B14" t="s">
        <v>63</v>
      </c>
      <c r="C14" t="s">
        <v>64</v>
      </c>
      <c r="D14" t="s">
        <v>65</v>
      </c>
      <c r="E14">
        <v>2024</v>
      </c>
      <c r="F14">
        <v>2025</v>
      </c>
      <c r="G14">
        <v>2023</v>
      </c>
      <c r="H14" s="40">
        <v>45855</v>
      </c>
      <c r="I14" s="17">
        <v>50000</v>
      </c>
      <c r="J14" s="17">
        <v>50000</v>
      </c>
      <c r="K14" s="17">
        <v>104000</v>
      </c>
      <c r="L14" s="11">
        <v>0.48076923076923078</v>
      </c>
      <c r="M14" s="17">
        <v>1908</v>
      </c>
      <c r="N14" s="42">
        <v>0</v>
      </c>
      <c r="O14" s="42">
        <v>2935.384615384618</v>
      </c>
      <c r="P14" s="8">
        <v>3.4931076923076954E-2</v>
      </c>
    </row>
    <row r="15" spans="1:16" x14ac:dyDescent="0.3">
      <c r="A15">
        <v>4016</v>
      </c>
      <c r="B15" t="s">
        <v>66</v>
      </c>
      <c r="C15" t="s">
        <v>67</v>
      </c>
      <c r="D15" t="s">
        <v>68</v>
      </c>
      <c r="E15">
        <v>2024</v>
      </c>
      <c r="F15">
        <v>2025</v>
      </c>
      <c r="G15">
        <v>2025</v>
      </c>
      <c r="H15" s="40">
        <v>45994</v>
      </c>
      <c r="I15" s="17">
        <v>30000</v>
      </c>
      <c r="J15" s="17">
        <v>30000</v>
      </c>
      <c r="K15" s="17">
        <v>37500</v>
      </c>
      <c r="L15" s="11">
        <v>0.8</v>
      </c>
      <c r="M15" s="17">
        <v>0</v>
      </c>
      <c r="N15" s="42">
        <v>33840</v>
      </c>
      <c r="O15" s="42">
        <v>42612</v>
      </c>
      <c r="P15" s="8">
        <v>0.9097788</v>
      </c>
    </row>
    <row r="16" spans="1:16" x14ac:dyDescent="0.3">
      <c r="A16">
        <v>4015</v>
      </c>
      <c r="B16" t="s">
        <v>69</v>
      </c>
      <c r="C16" t="s">
        <v>70</v>
      </c>
      <c r="D16" t="s">
        <v>71</v>
      </c>
      <c r="E16">
        <v>2020</v>
      </c>
      <c r="F16">
        <v>2024</v>
      </c>
      <c r="G16">
        <v>2025</v>
      </c>
      <c r="H16" s="40">
        <v>45848</v>
      </c>
      <c r="I16" s="17">
        <v>42100</v>
      </c>
      <c r="J16" s="17">
        <v>38143.771251932005</v>
      </c>
      <c r="K16" s="17">
        <v>52300</v>
      </c>
      <c r="L16" s="11">
        <v>0.72932641017078392</v>
      </c>
      <c r="M16" s="17">
        <v>971</v>
      </c>
      <c r="N16" s="42">
        <v>36910.480292333203</v>
      </c>
      <c r="O16" s="42">
        <v>1841.257455117157</v>
      </c>
      <c r="P16" s="8">
        <v>0.46114567919465926</v>
      </c>
    </row>
    <row r="17" spans="1:16" x14ac:dyDescent="0.3">
      <c r="A17">
        <v>4014</v>
      </c>
      <c r="B17" t="s">
        <v>72</v>
      </c>
      <c r="C17" t="s">
        <v>73</v>
      </c>
      <c r="D17" t="s">
        <v>74</v>
      </c>
      <c r="E17">
        <v>2023</v>
      </c>
      <c r="F17">
        <v>2024</v>
      </c>
      <c r="G17">
        <v>2025</v>
      </c>
      <c r="H17" s="40">
        <v>45782</v>
      </c>
      <c r="I17" s="17">
        <v>44361</v>
      </c>
      <c r="J17" s="17">
        <v>43621.65</v>
      </c>
      <c r="K17" s="17">
        <v>86679</v>
      </c>
      <c r="L17" s="11">
        <v>0.50325511369535869</v>
      </c>
      <c r="M17" s="17">
        <v>1206</v>
      </c>
      <c r="N17" s="42">
        <v>6934.3522116083477</v>
      </c>
      <c r="O17" s="42">
        <v>25915.725985878929</v>
      </c>
      <c r="P17" s="8">
        <v>0.3909159305500986</v>
      </c>
    </row>
    <row r="18" spans="1:16" x14ac:dyDescent="0.3">
      <c r="A18">
        <v>4012</v>
      </c>
      <c r="B18" t="s">
        <v>53</v>
      </c>
      <c r="C18" t="s">
        <v>75</v>
      </c>
      <c r="D18" t="s">
        <v>76</v>
      </c>
      <c r="E18">
        <v>2024</v>
      </c>
      <c r="F18">
        <v>2026</v>
      </c>
      <c r="G18">
        <v>2025</v>
      </c>
      <c r="H18" s="40">
        <v>45979</v>
      </c>
      <c r="I18" s="17">
        <v>376823.59100000001</v>
      </c>
      <c r="J18" s="17">
        <v>376823.59100000001</v>
      </c>
      <c r="K18" s="17">
        <v>865000</v>
      </c>
      <c r="L18" s="11">
        <v>0.43563420924855489</v>
      </c>
      <c r="M18" s="17">
        <v>11570</v>
      </c>
      <c r="N18" s="42">
        <v>108908.55231213869</v>
      </c>
      <c r="O18" s="42">
        <v>164817.411092889</v>
      </c>
      <c r="P18" s="8">
        <v>3.2573389645198296</v>
      </c>
    </row>
    <row r="19" spans="1:16" x14ac:dyDescent="0.3">
      <c r="A19">
        <v>4010</v>
      </c>
      <c r="B19" t="s">
        <v>53</v>
      </c>
      <c r="C19" t="s">
        <v>77</v>
      </c>
      <c r="D19" t="s">
        <v>78</v>
      </c>
      <c r="E19">
        <v>2023</v>
      </c>
      <c r="F19">
        <v>2025</v>
      </c>
      <c r="G19">
        <v>2025</v>
      </c>
      <c r="H19" s="40">
        <v>45903</v>
      </c>
      <c r="I19" s="17">
        <v>216874</v>
      </c>
      <c r="J19" s="17">
        <v>216874</v>
      </c>
      <c r="K19" s="17">
        <v>268600</v>
      </c>
      <c r="L19" s="11">
        <v>0.80742367833209228</v>
      </c>
      <c r="M19" s="17">
        <v>2187</v>
      </c>
      <c r="N19" s="42">
        <v>0</v>
      </c>
      <c r="O19" s="42">
        <v>61804.245457930003</v>
      </c>
      <c r="P19" s="8">
        <v>0.73547052094936705</v>
      </c>
    </row>
    <row r="20" spans="1:16" x14ac:dyDescent="0.3">
      <c r="A20">
        <v>4009</v>
      </c>
      <c r="B20" t="s">
        <v>79</v>
      </c>
      <c r="C20" t="s">
        <v>80</v>
      </c>
      <c r="D20" t="s">
        <v>81</v>
      </c>
      <c r="E20">
        <v>2024</v>
      </c>
      <c r="F20">
        <v>2026</v>
      </c>
      <c r="G20">
        <v>2025</v>
      </c>
      <c r="H20" s="40">
        <v>45741</v>
      </c>
      <c r="I20" s="17">
        <v>32471</v>
      </c>
      <c r="J20" s="17">
        <v>31487.02553234042</v>
      </c>
      <c r="K20" s="17">
        <v>226000</v>
      </c>
      <c r="L20" s="11">
        <v>0.13932312182451509</v>
      </c>
      <c r="M20" s="17">
        <v>2514</v>
      </c>
      <c r="N20" s="42">
        <v>0</v>
      </c>
      <c r="O20" s="42">
        <v>6584.8565714164224</v>
      </c>
      <c r="P20" s="8">
        <v>7.8359793199855421E-2</v>
      </c>
    </row>
    <row r="21" spans="1:16" x14ac:dyDescent="0.3">
      <c r="A21">
        <v>4003</v>
      </c>
      <c r="B21" t="s">
        <v>53</v>
      </c>
      <c r="C21" t="s">
        <v>82</v>
      </c>
      <c r="D21" t="s">
        <v>83</v>
      </c>
      <c r="E21">
        <v>2022</v>
      </c>
      <c r="F21">
        <v>2025</v>
      </c>
      <c r="G21">
        <v>2025</v>
      </c>
      <c r="H21" s="40">
        <v>45903</v>
      </c>
      <c r="I21" s="17">
        <v>354600</v>
      </c>
      <c r="J21" s="17">
        <v>354600</v>
      </c>
      <c r="K21" s="17">
        <v>541000</v>
      </c>
      <c r="L21" s="11">
        <v>0.65545286506469502</v>
      </c>
      <c r="M21" s="17">
        <v>5655</v>
      </c>
      <c r="N21" s="42">
        <v>0</v>
      </c>
      <c r="O21" s="42">
        <v>106749.67541589651</v>
      </c>
      <c r="P21" s="8">
        <v>1.2703211374491683</v>
      </c>
    </row>
    <row r="22" spans="1:16" x14ac:dyDescent="0.3">
      <c r="A22">
        <v>4002</v>
      </c>
      <c r="B22" t="s">
        <v>53</v>
      </c>
      <c r="C22" t="s">
        <v>84</v>
      </c>
      <c r="D22" t="s">
        <v>85</v>
      </c>
      <c r="E22">
        <v>2023</v>
      </c>
      <c r="F22">
        <v>2026</v>
      </c>
      <c r="G22">
        <v>2025</v>
      </c>
      <c r="H22" s="40">
        <v>45979</v>
      </c>
      <c r="I22" s="17">
        <v>596200.22</v>
      </c>
      <c r="J22" s="17">
        <v>596200.22</v>
      </c>
      <c r="K22" s="17">
        <v>922500</v>
      </c>
      <c r="L22" s="11">
        <v>0.64628750135501356</v>
      </c>
      <c r="M22" s="17">
        <v>22896</v>
      </c>
      <c r="N22" s="42">
        <v>0</v>
      </c>
      <c r="O22" s="42">
        <v>1702440.7124993564</v>
      </c>
      <c r="P22" s="8">
        <v>20.259044478742339</v>
      </c>
    </row>
    <row r="23" spans="1:16" x14ac:dyDescent="0.3">
      <c r="A23">
        <v>1607</v>
      </c>
      <c r="B23" t="s">
        <v>86</v>
      </c>
      <c r="C23" t="s">
        <v>87</v>
      </c>
      <c r="D23" t="s">
        <v>88</v>
      </c>
      <c r="E23">
        <v>2024</v>
      </c>
      <c r="F23">
        <v>2025</v>
      </c>
      <c r="G23">
        <v>2025</v>
      </c>
      <c r="H23" s="40">
        <v>45631</v>
      </c>
      <c r="I23" s="17">
        <v>280000</v>
      </c>
      <c r="J23" s="17">
        <v>272631.56</v>
      </c>
      <c r="K23" s="17">
        <v>400000</v>
      </c>
      <c r="L23" s="11">
        <v>0.68157889999999999</v>
      </c>
      <c r="M23" s="17">
        <v>4558</v>
      </c>
      <c r="N23" s="42">
        <v>94211.925031399995</v>
      </c>
      <c r="O23" s="42">
        <v>688649.68157889997</v>
      </c>
      <c r="P23" s="8">
        <v>9.3160531186625697</v>
      </c>
    </row>
    <row r="24" spans="1:16" x14ac:dyDescent="0.3">
      <c r="A24">
        <v>1606</v>
      </c>
      <c r="B24" t="s">
        <v>89</v>
      </c>
      <c r="C24" t="s">
        <v>90</v>
      </c>
      <c r="D24" t="s">
        <v>91</v>
      </c>
      <c r="E24">
        <v>2021</v>
      </c>
      <c r="F24">
        <v>2024</v>
      </c>
      <c r="G24">
        <v>2016</v>
      </c>
      <c r="H24" s="40">
        <v>45702</v>
      </c>
      <c r="I24" s="17">
        <v>81089.539999999994</v>
      </c>
      <c r="J24" s="17">
        <v>81089.539999999994</v>
      </c>
      <c r="K24" s="17">
        <v>96250</v>
      </c>
      <c r="L24" s="11">
        <v>0.84248872727272728</v>
      </c>
      <c r="M24" s="17">
        <v>1036</v>
      </c>
      <c r="N24" s="42">
        <v>18501.05245090909</v>
      </c>
      <c r="O24" s="42">
        <v>2007.482139345452</v>
      </c>
      <c r="P24" s="8">
        <v>0.24405156162402902</v>
      </c>
    </row>
    <row r="25" spans="1:16" x14ac:dyDescent="0.3">
      <c r="A25">
        <v>1604</v>
      </c>
      <c r="B25" t="s">
        <v>92</v>
      </c>
      <c r="C25" t="s">
        <v>93</v>
      </c>
      <c r="D25" t="s">
        <v>94</v>
      </c>
      <c r="E25">
        <v>2024</v>
      </c>
      <c r="F25">
        <v>2025</v>
      </c>
      <c r="G25">
        <v>2025</v>
      </c>
      <c r="H25" s="40">
        <v>45685</v>
      </c>
      <c r="I25" s="17">
        <v>103133.6</v>
      </c>
      <c r="J25" s="17">
        <v>101199.83</v>
      </c>
      <c r="K25" s="17">
        <v>160774.1</v>
      </c>
      <c r="L25" s="11">
        <v>0.62945356248301187</v>
      </c>
      <c r="M25" s="17">
        <v>2555</v>
      </c>
      <c r="N25" s="17">
        <v>0</v>
      </c>
      <c r="O25" s="17">
        <v>76713.708747273326</v>
      </c>
      <c r="P25" s="8">
        <v>0.91289313409255257</v>
      </c>
    </row>
    <row r="26" spans="1:16" x14ac:dyDescent="0.3">
      <c r="A26">
        <v>1603</v>
      </c>
      <c r="B26" t="s">
        <v>95</v>
      </c>
      <c r="C26" t="s">
        <v>96</v>
      </c>
      <c r="D26" t="s">
        <v>97</v>
      </c>
      <c r="E26">
        <v>2022</v>
      </c>
      <c r="F26">
        <v>2024</v>
      </c>
      <c r="G26">
        <v>2025</v>
      </c>
      <c r="H26" s="40">
        <v>45663</v>
      </c>
      <c r="I26" s="17">
        <v>38100</v>
      </c>
      <c r="J26" s="17">
        <v>37289.360000000001</v>
      </c>
      <c r="K26" s="17">
        <v>77300</v>
      </c>
      <c r="L26" s="11">
        <v>0.4823979301423027</v>
      </c>
      <c r="M26" s="17">
        <v>1386</v>
      </c>
      <c r="N26" s="17">
        <v>26049.488227684349</v>
      </c>
      <c r="O26" s="17">
        <v>28415.650075032339</v>
      </c>
      <c r="P26" s="8">
        <v>0.64813514580232856</v>
      </c>
    </row>
    <row r="27" spans="1:16" x14ac:dyDescent="0.3">
      <c r="A27">
        <v>1602</v>
      </c>
      <c r="B27" t="s">
        <v>98</v>
      </c>
      <c r="C27" t="s">
        <v>99</v>
      </c>
      <c r="D27" t="s">
        <v>100</v>
      </c>
      <c r="E27">
        <v>2024</v>
      </c>
      <c r="F27">
        <v>2025</v>
      </c>
      <c r="G27">
        <v>2025</v>
      </c>
      <c r="H27" s="40">
        <v>45685</v>
      </c>
      <c r="I27" s="17">
        <v>200000</v>
      </c>
      <c r="J27" s="17">
        <v>194999.99</v>
      </c>
      <c r="K27" s="17">
        <v>254000</v>
      </c>
      <c r="L27" s="11">
        <v>0.76771649606299208</v>
      </c>
      <c r="M27" s="17">
        <v>4860</v>
      </c>
      <c r="N27" s="17">
        <v>33011.80933070866</v>
      </c>
      <c r="O27" s="17">
        <v>107455.7425209449</v>
      </c>
      <c r="P27" s="8">
        <v>1.6715638670346773</v>
      </c>
    </row>
    <row r="28" spans="1:16" x14ac:dyDescent="0.3">
      <c r="A28">
        <v>1600</v>
      </c>
      <c r="B28" t="s">
        <v>101</v>
      </c>
      <c r="C28" t="s">
        <v>102</v>
      </c>
      <c r="D28" t="s">
        <v>103</v>
      </c>
      <c r="E28">
        <v>2023</v>
      </c>
      <c r="F28">
        <v>2025</v>
      </c>
      <c r="G28">
        <v>2023</v>
      </c>
      <c r="H28" s="40">
        <v>45666</v>
      </c>
      <c r="I28" s="17">
        <v>128230</v>
      </c>
      <c r="J28" s="17">
        <v>124383.1</v>
      </c>
      <c r="K28" s="17">
        <v>320000</v>
      </c>
      <c r="L28" s="11">
        <v>0.38869718749999999</v>
      </c>
      <c r="M28" s="17">
        <v>5132</v>
      </c>
      <c r="N28" s="17">
        <v>47809.754062499997</v>
      </c>
      <c r="O28" s="17">
        <v>20546.377852375019</v>
      </c>
      <c r="P28" s="8">
        <v>0.81343796978701266</v>
      </c>
    </row>
    <row r="29" spans="1:16" x14ac:dyDescent="0.3">
      <c r="A29">
        <v>1599</v>
      </c>
      <c r="B29" t="s">
        <v>101</v>
      </c>
      <c r="C29" t="s">
        <v>104</v>
      </c>
      <c r="D29" t="s">
        <v>105</v>
      </c>
      <c r="E29">
        <v>2023</v>
      </c>
      <c r="F29">
        <v>2025</v>
      </c>
      <c r="G29">
        <v>2023</v>
      </c>
      <c r="H29" s="40">
        <v>45666</v>
      </c>
      <c r="I29" s="17">
        <v>251770</v>
      </c>
      <c r="J29" s="17">
        <v>244216.9</v>
      </c>
      <c r="K29" s="17">
        <v>531000</v>
      </c>
      <c r="L29" s="11">
        <v>0.45991883239171383</v>
      </c>
      <c r="M29" s="17">
        <v>12044</v>
      </c>
      <c r="N29" s="17">
        <v>87384.578154425617</v>
      </c>
      <c r="O29" s="17">
        <v>224340.12790169491</v>
      </c>
      <c r="P29" s="8">
        <v>3.7095240020678339</v>
      </c>
    </row>
    <row r="30" spans="1:16" x14ac:dyDescent="0.3">
      <c r="A30">
        <v>1596</v>
      </c>
      <c r="B30" t="s">
        <v>106</v>
      </c>
      <c r="C30" t="s">
        <v>107</v>
      </c>
      <c r="D30" t="s">
        <v>108</v>
      </c>
      <c r="E30">
        <v>2024</v>
      </c>
      <c r="F30">
        <v>2027</v>
      </c>
      <c r="G30">
        <v>2025</v>
      </c>
      <c r="H30" s="40">
        <v>45646</v>
      </c>
      <c r="I30" s="17">
        <v>2000</v>
      </c>
      <c r="J30" s="17">
        <v>1920</v>
      </c>
      <c r="K30" s="17">
        <v>10000</v>
      </c>
      <c r="L30" s="11">
        <v>0.192</v>
      </c>
      <c r="M30" s="17">
        <v>0</v>
      </c>
      <c r="N30" s="17">
        <v>0</v>
      </c>
      <c r="O30" s="17">
        <v>0</v>
      </c>
      <c r="P30" s="8">
        <v>0</v>
      </c>
    </row>
    <row r="31" spans="1:16" x14ac:dyDescent="0.3">
      <c r="A31">
        <v>1590</v>
      </c>
      <c r="B31" t="s">
        <v>109</v>
      </c>
      <c r="C31" t="s">
        <v>110</v>
      </c>
      <c r="D31" t="s">
        <v>111</v>
      </c>
      <c r="E31">
        <v>2024</v>
      </c>
      <c r="F31">
        <v>2026</v>
      </c>
      <c r="G31">
        <v>2025</v>
      </c>
      <c r="H31" s="40">
        <v>45632</v>
      </c>
      <c r="I31" s="17">
        <v>54100</v>
      </c>
      <c r="J31" s="17">
        <v>54100</v>
      </c>
      <c r="K31" s="17">
        <v>883350</v>
      </c>
      <c r="L31" s="11">
        <v>6.124412746929303E-2</v>
      </c>
      <c r="M31" s="17">
        <v>18201</v>
      </c>
      <c r="N31" s="17">
        <v>0</v>
      </c>
      <c r="O31" s="17">
        <v>115483.3721175072</v>
      </c>
      <c r="P31" s="8">
        <v>1.3742521281983355</v>
      </c>
    </row>
    <row r="32" spans="1:16" x14ac:dyDescent="0.3">
      <c r="A32">
        <v>1589</v>
      </c>
      <c r="B32" t="s">
        <v>109</v>
      </c>
      <c r="C32" t="s">
        <v>112</v>
      </c>
      <c r="D32" t="s">
        <v>113</v>
      </c>
      <c r="E32">
        <v>2024</v>
      </c>
      <c r="F32">
        <v>2026</v>
      </c>
      <c r="G32">
        <v>2025</v>
      </c>
      <c r="H32" s="40">
        <v>45632</v>
      </c>
      <c r="I32" s="17">
        <v>16100</v>
      </c>
      <c r="J32" s="17">
        <v>16100</v>
      </c>
      <c r="K32" s="17">
        <v>176100</v>
      </c>
      <c r="L32" s="11">
        <v>9.1425326519023284E-2</v>
      </c>
      <c r="M32" s="17">
        <v>2477</v>
      </c>
      <c r="N32" s="17">
        <v>7314.0261215218616</v>
      </c>
      <c r="O32" s="17">
        <v>7269.3831345826211</v>
      </c>
      <c r="P32" s="8">
        <v>0.17354257014764332</v>
      </c>
    </row>
    <row r="33" spans="1:16" x14ac:dyDescent="0.3">
      <c r="A33">
        <v>1588</v>
      </c>
      <c r="B33" t="s">
        <v>109</v>
      </c>
      <c r="C33" t="s">
        <v>114</v>
      </c>
      <c r="D33" t="s">
        <v>115</v>
      </c>
      <c r="E33">
        <v>2024</v>
      </c>
      <c r="F33">
        <v>2027</v>
      </c>
      <c r="G33">
        <v>2025</v>
      </c>
      <c r="H33" s="40">
        <v>45632</v>
      </c>
      <c r="I33" s="17">
        <v>24300</v>
      </c>
      <c r="J33" s="17">
        <v>24300</v>
      </c>
      <c r="K33" s="17">
        <v>424960</v>
      </c>
      <c r="L33" s="11">
        <v>5.7181852409638537E-2</v>
      </c>
      <c r="M33" s="17">
        <v>8625</v>
      </c>
      <c r="N33" s="17">
        <v>18505.305440512049</v>
      </c>
      <c r="O33" s="17">
        <v>23722.606245293671</v>
      </c>
      <c r="P33" s="8">
        <v>0.5025121490610881</v>
      </c>
    </row>
    <row r="34" spans="1:16" x14ac:dyDescent="0.3">
      <c r="A34">
        <v>1583</v>
      </c>
      <c r="B34" t="s">
        <v>116</v>
      </c>
      <c r="C34" t="s">
        <v>117</v>
      </c>
      <c r="D34" t="s">
        <v>118</v>
      </c>
      <c r="E34">
        <v>2024</v>
      </c>
      <c r="F34">
        <v>2025</v>
      </c>
      <c r="G34">
        <v>2025</v>
      </c>
      <c r="H34" s="40">
        <v>45566</v>
      </c>
      <c r="I34" s="17">
        <v>28162</v>
      </c>
      <c r="J34" s="17">
        <v>27457.94</v>
      </c>
      <c r="K34" s="17">
        <v>46075</v>
      </c>
      <c r="L34" s="11">
        <v>0.59594009766684752</v>
      </c>
      <c r="M34" s="17">
        <v>868</v>
      </c>
      <c r="N34" s="17">
        <v>297970.04883342382</v>
      </c>
      <c r="O34" s="17">
        <v>1551.828014324471</v>
      </c>
      <c r="P34" s="8">
        <v>3.5643103344882046</v>
      </c>
    </row>
    <row r="35" spans="1:16" x14ac:dyDescent="0.3">
      <c r="A35">
        <v>1579</v>
      </c>
      <c r="B35" t="s">
        <v>50</v>
      </c>
      <c r="C35" t="s">
        <v>119</v>
      </c>
      <c r="D35" t="s">
        <v>120</v>
      </c>
      <c r="E35">
        <v>2023</v>
      </c>
      <c r="F35">
        <v>2024</v>
      </c>
      <c r="G35">
        <v>2025</v>
      </c>
      <c r="H35" s="40">
        <v>45609</v>
      </c>
      <c r="I35" s="17">
        <v>51500</v>
      </c>
      <c r="J35" s="17">
        <v>49783.34</v>
      </c>
      <c r="K35" s="17">
        <v>63630</v>
      </c>
      <c r="L35" s="11">
        <v>0.78238786735816435</v>
      </c>
      <c r="M35" s="17">
        <v>1820</v>
      </c>
      <c r="N35" s="17">
        <v>67285.356592802127</v>
      </c>
      <c r="O35" s="17">
        <v>78317.025522552256</v>
      </c>
      <c r="P35" s="8">
        <v>1.7326683471727171</v>
      </c>
    </row>
    <row r="36" spans="1:16" x14ac:dyDescent="0.3">
      <c r="A36">
        <v>1578</v>
      </c>
      <c r="B36" t="s">
        <v>121</v>
      </c>
      <c r="C36" t="s">
        <v>122</v>
      </c>
      <c r="D36" t="s">
        <v>123</v>
      </c>
      <c r="E36">
        <v>2024</v>
      </c>
      <c r="F36">
        <v>2026</v>
      </c>
      <c r="G36">
        <v>2025</v>
      </c>
      <c r="H36" s="40">
        <v>45713</v>
      </c>
      <c r="I36" s="17">
        <v>246200</v>
      </c>
      <c r="J36" s="17">
        <v>246200</v>
      </c>
      <c r="K36" s="17">
        <v>411100</v>
      </c>
      <c r="L36" s="11">
        <v>0.59888105083921173</v>
      </c>
      <c r="M36" s="17">
        <v>13260</v>
      </c>
      <c r="N36" s="17">
        <v>0</v>
      </c>
      <c r="O36" s="17">
        <v>148499.7431281927</v>
      </c>
      <c r="P36" s="8">
        <v>1.7671469432254931</v>
      </c>
    </row>
    <row r="37" spans="1:16" x14ac:dyDescent="0.3">
      <c r="A37">
        <v>1576</v>
      </c>
      <c r="B37" t="s">
        <v>124</v>
      </c>
      <c r="C37" t="s">
        <v>125</v>
      </c>
      <c r="D37" t="s">
        <v>126</v>
      </c>
      <c r="E37">
        <v>2023</v>
      </c>
      <c r="F37">
        <v>2024</v>
      </c>
      <c r="G37">
        <v>2025</v>
      </c>
      <c r="H37" s="40">
        <v>45604</v>
      </c>
      <c r="I37" s="17">
        <v>88800</v>
      </c>
      <c r="J37" s="17">
        <v>88800</v>
      </c>
      <c r="K37" s="17">
        <v>115000</v>
      </c>
      <c r="L37" s="11">
        <v>0.77217391304347827</v>
      </c>
      <c r="M37" s="17">
        <v>1550</v>
      </c>
      <c r="N37" s="17">
        <v>153662.60869565219</v>
      </c>
      <c r="O37" s="17">
        <v>26690.19130434782</v>
      </c>
      <c r="P37" s="8">
        <v>2.1461983200000003</v>
      </c>
    </row>
    <row r="38" spans="1:16" x14ac:dyDescent="0.3">
      <c r="A38">
        <v>1575</v>
      </c>
      <c r="B38" t="s">
        <v>127</v>
      </c>
      <c r="C38" t="s">
        <v>128</v>
      </c>
      <c r="D38" t="s">
        <v>129</v>
      </c>
      <c r="E38">
        <v>2021</v>
      </c>
      <c r="F38">
        <v>2023</v>
      </c>
      <c r="G38">
        <v>2025</v>
      </c>
      <c r="H38" s="40">
        <v>44896</v>
      </c>
      <c r="I38" s="17">
        <v>53800</v>
      </c>
      <c r="J38" s="17">
        <v>48960.34845525214</v>
      </c>
      <c r="K38" s="17">
        <v>174273.71599999999</v>
      </c>
      <c r="L38" s="11">
        <v>0.28093937272360758</v>
      </c>
      <c r="M38" s="17">
        <v>3665</v>
      </c>
      <c r="N38" s="17">
        <v>2045.238633427864</v>
      </c>
      <c r="O38" s="17">
        <v>32987.058327087841</v>
      </c>
      <c r="P38" s="8">
        <v>0.4168843338301369</v>
      </c>
    </row>
    <row r="39" spans="1:16" x14ac:dyDescent="0.3">
      <c r="A39">
        <v>1574</v>
      </c>
      <c r="B39" t="s">
        <v>130</v>
      </c>
      <c r="C39" t="s">
        <v>131</v>
      </c>
      <c r="D39" t="s">
        <v>132</v>
      </c>
      <c r="E39">
        <v>2024</v>
      </c>
      <c r="F39">
        <v>2025</v>
      </c>
      <c r="G39">
        <v>2025</v>
      </c>
      <c r="H39" s="40">
        <v>45590</v>
      </c>
      <c r="I39" s="17">
        <v>52000</v>
      </c>
      <c r="J39" s="17">
        <v>50266.663</v>
      </c>
      <c r="K39" s="17">
        <v>65000</v>
      </c>
      <c r="L39" s="11">
        <v>0.77333327692307696</v>
      </c>
      <c r="M39" s="17">
        <v>1261</v>
      </c>
      <c r="N39" s="17">
        <v>0</v>
      </c>
      <c r="O39" s="17">
        <v>26329.678079400001</v>
      </c>
      <c r="P39" s="8">
        <v>0.31332316914485997</v>
      </c>
    </row>
    <row r="40" spans="1:16" x14ac:dyDescent="0.3">
      <c r="A40">
        <v>1572</v>
      </c>
      <c r="B40" t="s">
        <v>92</v>
      </c>
      <c r="C40" t="s">
        <v>133</v>
      </c>
      <c r="D40" t="s">
        <v>134</v>
      </c>
      <c r="E40">
        <v>2024</v>
      </c>
      <c r="F40">
        <v>2025</v>
      </c>
      <c r="G40">
        <v>2025</v>
      </c>
      <c r="H40" s="40">
        <v>45406</v>
      </c>
      <c r="I40" s="17">
        <v>100000</v>
      </c>
      <c r="J40" s="17">
        <v>96250</v>
      </c>
      <c r="K40" s="17">
        <v>155487.283</v>
      </c>
      <c r="L40" s="11">
        <v>0.61902168552266734</v>
      </c>
      <c r="M40" s="17">
        <v>2736</v>
      </c>
      <c r="N40" s="17">
        <v>0</v>
      </c>
      <c r="O40" s="17">
        <v>75367.128255755801</v>
      </c>
      <c r="P40" s="8">
        <v>0.89686882624349396</v>
      </c>
    </row>
    <row r="41" spans="1:16" x14ac:dyDescent="0.3">
      <c r="A41">
        <v>1570</v>
      </c>
      <c r="B41" t="s">
        <v>135</v>
      </c>
      <c r="C41" t="s">
        <v>136</v>
      </c>
      <c r="D41" t="s">
        <v>137</v>
      </c>
      <c r="E41">
        <v>2022</v>
      </c>
      <c r="F41">
        <v>2023</v>
      </c>
      <c r="G41">
        <v>2025</v>
      </c>
      <c r="H41" s="40">
        <v>45544</v>
      </c>
      <c r="I41" s="17">
        <v>1553.981</v>
      </c>
      <c r="J41" s="17">
        <v>1513.6178639422542</v>
      </c>
      <c r="K41" s="17">
        <v>2683.4209999999998</v>
      </c>
      <c r="L41" s="11">
        <v>0.56406276314534842</v>
      </c>
      <c r="M41" s="17">
        <v>0</v>
      </c>
      <c r="N41" s="17">
        <v>160960.95009115661</v>
      </c>
      <c r="O41" s="17">
        <v>0</v>
      </c>
      <c r="P41" s="8">
        <v>1.9154353060847635</v>
      </c>
    </row>
    <row r="42" spans="1:16" x14ac:dyDescent="0.3">
      <c r="A42">
        <v>1567</v>
      </c>
      <c r="B42" t="s">
        <v>138</v>
      </c>
      <c r="C42" t="s">
        <v>139</v>
      </c>
      <c r="D42" t="s">
        <v>140</v>
      </c>
      <c r="E42">
        <v>2023</v>
      </c>
      <c r="F42">
        <v>2026</v>
      </c>
      <c r="G42">
        <v>2025</v>
      </c>
      <c r="H42" s="40">
        <v>45545</v>
      </c>
      <c r="I42" s="17">
        <v>50000</v>
      </c>
      <c r="J42" s="17">
        <v>48333.333333333328</v>
      </c>
      <c r="K42" s="17">
        <v>116000</v>
      </c>
      <c r="L42" s="11">
        <v>0.41666666666666657</v>
      </c>
      <c r="M42" s="17">
        <v>1611</v>
      </c>
      <c r="N42" s="17">
        <v>44839.166666666657</v>
      </c>
      <c r="O42" s="17">
        <v>13492.124999999991</v>
      </c>
      <c r="P42" s="8">
        <v>0.69414237083333308</v>
      </c>
    </row>
    <row r="43" spans="1:16" x14ac:dyDescent="0.3">
      <c r="A43">
        <v>1566</v>
      </c>
      <c r="B43" t="s">
        <v>138</v>
      </c>
      <c r="C43" t="s">
        <v>141</v>
      </c>
      <c r="D43" t="s">
        <v>142</v>
      </c>
      <c r="E43">
        <v>2023</v>
      </c>
      <c r="F43">
        <v>2026</v>
      </c>
      <c r="G43">
        <v>2025</v>
      </c>
      <c r="H43" s="40">
        <v>45545</v>
      </c>
      <c r="I43" s="17">
        <v>100000</v>
      </c>
      <c r="J43" s="17">
        <v>96666.666666666657</v>
      </c>
      <c r="K43" s="17">
        <v>245000</v>
      </c>
      <c r="L43" s="11">
        <v>0.39455782312925158</v>
      </c>
      <c r="M43" s="17">
        <v>2910</v>
      </c>
      <c r="N43" s="17">
        <v>31570.544217687071</v>
      </c>
      <c r="O43" s="17">
        <v>38578.285714285703</v>
      </c>
      <c r="P43" s="8">
        <v>0.83477107619047608</v>
      </c>
    </row>
    <row r="44" spans="1:16" x14ac:dyDescent="0.3">
      <c r="A44">
        <v>1565</v>
      </c>
      <c r="B44" t="s">
        <v>143</v>
      </c>
      <c r="C44" t="s">
        <v>144</v>
      </c>
      <c r="D44" t="s">
        <v>145</v>
      </c>
      <c r="E44">
        <v>2024</v>
      </c>
      <c r="F44">
        <v>2026</v>
      </c>
      <c r="G44">
        <v>2025</v>
      </c>
      <c r="H44" s="40">
        <v>45601</v>
      </c>
      <c r="I44" s="17">
        <v>160000</v>
      </c>
      <c r="J44" s="17">
        <v>156100</v>
      </c>
      <c r="K44" s="17">
        <v>350000</v>
      </c>
      <c r="L44" s="11">
        <v>0.4459999999999999</v>
      </c>
      <c r="M44" s="17">
        <v>30225</v>
      </c>
      <c r="N44" s="17">
        <v>66900</v>
      </c>
      <c r="O44" s="17">
        <v>68480.177999999985</v>
      </c>
      <c r="P44" s="8">
        <v>1.6110241181999998</v>
      </c>
    </row>
    <row r="45" spans="1:16" x14ac:dyDescent="0.3">
      <c r="A45">
        <v>1564</v>
      </c>
      <c r="B45" t="s">
        <v>146</v>
      </c>
      <c r="C45" t="s">
        <v>147</v>
      </c>
      <c r="D45" t="s">
        <v>148</v>
      </c>
      <c r="E45">
        <v>2023</v>
      </c>
      <c r="F45">
        <v>2023</v>
      </c>
      <c r="G45">
        <v>2023</v>
      </c>
      <c r="H45" s="40">
        <v>45505</v>
      </c>
      <c r="I45" s="17">
        <v>42660</v>
      </c>
      <c r="J45" s="17">
        <v>38394</v>
      </c>
      <c r="K45" s="17">
        <v>73500</v>
      </c>
      <c r="L45" s="11">
        <v>0.52236734693877551</v>
      </c>
      <c r="M45" s="17">
        <v>975</v>
      </c>
      <c r="N45" s="17">
        <v>0</v>
      </c>
      <c r="O45" s="17">
        <v>5245.8740816326508</v>
      </c>
      <c r="P45" s="8">
        <v>6.2425901571428542E-2</v>
      </c>
    </row>
    <row r="46" spans="1:16" x14ac:dyDescent="0.3">
      <c r="A46">
        <v>1555</v>
      </c>
      <c r="B46" t="s">
        <v>149</v>
      </c>
      <c r="C46" t="s">
        <v>150</v>
      </c>
      <c r="D46" t="s">
        <v>151</v>
      </c>
      <c r="E46">
        <v>2024</v>
      </c>
      <c r="F46">
        <v>2025</v>
      </c>
      <c r="G46">
        <v>2025</v>
      </c>
      <c r="H46" s="40">
        <v>45518</v>
      </c>
      <c r="I46" s="17">
        <v>98000</v>
      </c>
      <c r="J46" s="17">
        <v>94079.999999999985</v>
      </c>
      <c r="K46" s="17">
        <v>138000</v>
      </c>
      <c r="L46" s="11">
        <v>0.68173913043478251</v>
      </c>
      <c r="M46" s="17">
        <v>1716</v>
      </c>
      <c r="N46" s="17">
        <v>31031.40173913043</v>
      </c>
      <c r="O46" s="17">
        <v>35095.930434782596</v>
      </c>
      <c r="P46" s="8">
        <v>0.78691525286956487</v>
      </c>
    </row>
    <row r="47" spans="1:16" x14ac:dyDescent="0.3">
      <c r="A47">
        <v>1554</v>
      </c>
      <c r="B47" t="s">
        <v>152</v>
      </c>
      <c r="C47" t="s">
        <v>153</v>
      </c>
      <c r="D47" t="s">
        <v>154</v>
      </c>
      <c r="E47">
        <v>2023</v>
      </c>
      <c r="F47">
        <v>2025</v>
      </c>
      <c r="G47">
        <v>2025</v>
      </c>
      <c r="H47" s="40">
        <v>45532</v>
      </c>
      <c r="I47" s="17">
        <v>576000</v>
      </c>
      <c r="J47" s="17">
        <v>552047.43500000006</v>
      </c>
      <c r="K47" s="17">
        <v>691800</v>
      </c>
      <c r="L47" s="11">
        <v>0.79798704105232732</v>
      </c>
      <c r="M47" s="17">
        <v>3064</v>
      </c>
      <c r="N47" s="17">
        <v>84875.497660407636</v>
      </c>
      <c r="O47" s="17">
        <v>105625.39509148309</v>
      </c>
      <c r="P47" s="8">
        <v>235.279176611027</v>
      </c>
    </row>
    <row r="48" spans="1:16" x14ac:dyDescent="0.3">
      <c r="A48">
        <v>1552</v>
      </c>
      <c r="B48" t="s">
        <v>53</v>
      </c>
      <c r="C48" t="s">
        <v>155</v>
      </c>
      <c r="D48" t="s">
        <v>156</v>
      </c>
      <c r="E48">
        <v>2023</v>
      </c>
      <c r="F48">
        <v>2027</v>
      </c>
      <c r="G48">
        <v>2025</v>
      </c>
      <c r="H48" s="40">
        <v>45534</v>
      </c>
      <c r="I48" s="17">
        <v>100000</v>
      </c>
      <c r="J48" s="17">
        <v>100000</v>
      </c>
      <c r="K48" s="17">
        <v>200000</v>
      </c>
      <c r="L48" s="11">
        <v>0.5</v>
      </c>
      <c r="M48" s="17">
        <v>1538</v>
      </c>
      <c r="N48" s="17">
        <v>21500</v>
      </c>
      <c r="O48" s="17">
        <v>12534.699999999999</v>
      </c>
      <c r="P48" s="8">
        <v>0.40501292999999994</v>
      </c>
    </row>
    <row r="49" spans="1:16" x14ac:dyDescent="0.3">
      <c r="A49">
        <v>1546</v>
      </c>
      <c r="B49" t="s">
        <v>157</v>
      </c>
      <c r="C49" t="s">
        <v>158</v>
      </c>
      <c r="D49" t="s">
        <v>159</v>
      </c>
      <c r="E49">
        <v>2023</v>
      </c>
      <c r="F49">
        <v>2023</v>
      </c>
      <c r="G49">
        <v>2023</v>
      </c>
      <c r="H49" s="40">
        <v>45370</v>
      </c>
      <c r="I49" s="17">
        <v>36000</v>
      </c>
      <c r="J49" s="17">
        <v>34200</v>
      </c>
      <c r="K49" s="17">
        <v>45000</v>
      </c>
      <c r="L49" s="11">
        <v>0.76</v>
      </c>
      <c r="M49" s="17">
        <v>631</v>
      </c>
      <c r="N49" s="17">
        <v>6550.44</v>
      </c>
      <c r="O49" s="17">
        <v>8727.992000000002</v>
      </c>
      <c r="P49" s="8">
        <v>0.1818133408</v>
      </c>
    </row>
    <row r="50" spans="1:16" x14ac:dyDescent="0.3">
      <c r="A50">
        <v>1545</v>
      </c>
      <c r="B50" t="s">
        <v>157</v>
      </c>
      <c r="C50" t="s">
        <v>160</v>
      </c>
      <c r="D50" t="s">
        <v>161</v>
      </c>
      <c r="E50">
        <v>2023</v>
      </c>
      <c r="F50">
        <v>2024</v>
      </c>
      <c r="G50">
        <v>2025</v>
      </c>
      <c r="H50" s="40">
        <v>45370</v>
      </c>
      <c r="I50" s="17">
        <v>132000</v>
      </c>
      <c r="J50" s="17">
        <v>125400</v>
      </c>
      <c r="K50" s="17">
        <v>165000</v>
      </c>
      <c r="L50" s="11">
        <v>0.76</v>
      </c>
      <c r="M50" s="17">
        <v>1526</v>
      </c>
      <c r="N50" s="17">
        <v>20520</v>
      </c>
      <c r="O50" s="17">
        <v>41519.408000000003</v>
      </c>
      <c r="P50" s="8">
        <v>0.73826895520000002</v>
      </c>
    </row>
    <row r="51" spans="1:16" x14ac:dyDescent="0.3">
      <c r="A51">
        <v>1544</v>
      </c>
      <c r="B51" t="s">
        <v>162</v>
      </c>
      <c r="C51" t="s">
        <v>163</v>
      </c>
      <c r="D51" t="s">
        <v>164</v>
      </c>
      <c r="E51">
        <v>2024</v>
      </c>
      <c r="F51">
        <v>2025</v>
      </c>
      <c r="G51">
        <v>2025</v>
      </c>
      <c r="H51" s="40">
        <v>45376</v>
      </c>
      <c r="I51" s="17">
        <v>50000</v>
      </c>
      <c r="J51" s="17">
        <v>47700</v>
      </c>
      <c r="K51" s="17">
        <v>106200</v>
      </c>
      <c r="L51" s="11">
        <v>0.44915254237288127</v>
      </c>
      <c r="M51" s="17">
        <v>2038</v>
      </c>
      <c r="N51" s="17">
        <v>0</v>
      </c>
      <c r="O51" s="17">
        <v>16476.711864406781</v>
      </c>
      <c r="P51" s="8">
        <v>0.19607287118644068</v>
      </c>
    </row>
    <row r="52" spans="1:16" x14ac:dyDescent="0.3">
      <c r="A52">
        <v>1543</v>
      </c>
      <c r="B52" t="s">
        <v>165</v>
      </c>
      <c r="C52" t="s">
        <v>166</v>
      </c>
      <c r="D52" t="s">
        <v>167</v>
      </c>
      <c r="E52">
        <v>2021</v>
      </c>
      <c r="F52">
        <v>2024</v>
      </c>
      <c r="G52">
        <v>2023</v>
      </c>
      <c r="H52" s="40">
        <v>45350</v>
      </c>
      <c r="I52" s="17">
        <v>100000</v>
      </c>
      <c r="J52" s="17">
        <v>96250</v>
      </c>
      <c r="K52" s="17">
        <v>358599</v>
      </c>
      <c r="L52" s="11">
        <v>0.26840565645749148</v>
      </c>
      <c r="M52" s="17">
        <v>6276</v>
      </c>
      <c r="N52" s="17">
        <v>0</v>
      </c>
      <c r="O52" s="17">
        <v>95006.583955895039</v>
      </c>
      <c r="P52" s="8">
        <v>1.1305783490751509</v>
      </c>
    </row>
    <row r="53" spans="1:16" x14ac:dyDescent="0.3">
      <c r="A53">
        <v>1542</v>
      </c>
      <c r="B53" t="s">
        <v>168</v>
      </c>
      <c r="C53" t="s">
        <v>169</v>
      </c>
      <c r="D53" t="s">
        <v>170</v>
      </c>
      <c r="E53">
        <v>2023</v>
      </c>
      <c r="F53">
        <v>2025</v>
      </c>
      <c r="G53">
        <v>2023</v>
      </c>
      <c r="H53" s="40">
        <v>45341</v>
      </c>
      <c r="I53" s="17">
        <v>24000</v>
      </c>
      <c r="J53" s="17">
        <v>23322.061000000002</v>
      </c>
      <c r="K53" s="17">
        <v>30000</v>
      </c>
      <c r="L53" s="11">
        <v>0.77740203333333335</v>
      </c>
      <c r="M53" s="17">
        <v>600</v>
      </c>
      <c r="N53" s="17">
        <v>0</v>
      </c>
      <c r="O53" s="17">
        <v>653.0177080000027</v>
      </c>
      <c r="P53" s="8">
        <v>7.7709107252000318E-3</v>
      </c>
    </row>
    <row r="54" spans="1:16" x14ac:dyDescent="0.3">
      <c r="A54">
        <v>1541</v>
      </c>
      <c r="B54" t="s">
        <v>171</v>
      </c>
      <c r="C54" t="s">
        <v>172</v>
      </c>
      <c r="D54" t="s">
        <v>173</v>
      </c>
      <c r="E54">
        <v>2023</v>
      </c>
      <c r="F54">
        <v>2026</v>
      </c>
      <c r="G54">
        <v>2025</v>
      </c>
      <c r="H54" s="40">
        <v>45330</v>
      </c>
      <c r="I54" s="17">
        <v>323500</v>
      </c>
      <c r="J54" s="17">
        <v>314038.75</v>
      </c>
      <c r="K54" s="17">
        <v>399500</v>
      </c>
      <c r="L54" s="11">
        <v>0.78607947434292869</v>
      </c>
      <c r="M54" s="17">
        <v>14000</v>
      </c>
      <c r="N54" s="17">
        <v>47164.768460575717</v>
      </c>
      <c r="O54" s="17">
        <v>265223.21464330412</v>
      </c>
      <c r="P54" s="8">
        <v>3.7174169989361698</v>
      </c>
    </row>
    <row r="55" spans="1:16" x14ac:dyDescent="0.3">
      <c r="A55">
        <v>1535</v>
      </c>
      <c r="B55" t="s">
        <v>174</v>
      </c>
      <c r="C55" t="s">
        <v>175</v>
      </c>
      <c r="D55" t="s">
        <v>176</v>
      </c>
      <c r="E55">
        <v>2022</v>
      </c>
      <c r="F55">
        <v>2024</v>
      </c>
      <c r="G55">
        <v>2023</v>
      </c>
      <c r="H55" s="40">
        <v>45293</v>
      </c>
      <c r="I55" s="17">
        <v>148000</v>
      </c>
      <c r="J55" s="17">
        <v>140599.99</v>
      </c>
      <c r="K55" s="17">
        <v>185000</v>
      </c>
      <c r="L55" s="11">
        <v>0.759999945945946</v>
      </c>
      <c r="M55" s="17">
        <v>5481</v>
      </c>
      <c r="N55" s="17">
        <v>0</v>
      </c>
      <c r="O55" s="17">
        <v>157041.60083061081</v>
      </c>
      <c r="P55" s="8">
        <v>1.8687950498842687</v>
      </c>
    </row>
    <row r="56" spans="1:16" x14ac:dyDescent="0.3">
      <c r="A56">
        <v>1534</v>
      </c>
      <c r="B56" t="s">
        <v>177</v>
      </c>
      <c r="C56" t="s">
        <v>178</v>
      </c>
      <c r="D56" t="s">
        <v>179</v>
      </c>
      <c r="E56">
        <v>2021</v>
      </c>
      <c r="F56">
        <v>2023</v>
      </c>
      <c r="G56">
        <v>2023</v>
      </c>
      <c r="H56" s="40">
        <v>45231</v>
      </c>
      <c r="I56" s="17">
        <v>17000</v>
      </c>
      <c r="J56" s="17">
        <v>15866.675999999999</v>
      </c>
      <c r="K56" s="17">
        <v>21228.5</v>
      </c>
      <c r="L56" s="11">
        <v>0.74742332242033116</v>
      </c>
      <c r="M56" s="17">
        <v>351</v>
      </c>
      <c r="N56" s="17">
        <v>0</v>
      </c>
      <c r="O56" s="17">
        <v>-12540.11901890383</v>
      </c>
      <c r="P56" s="8">
        <v>-0.14922741632495556</v>
      </c>
    </row>
    <row r="57" spans="1:16" x14ac:dyDescent="0.3">
      <c r="A57">
        <v>1533</v>
      </c>
      <c r="B57" t="s">
        <v>180</v>
      </c>
      <c r="C57" t="s">
        <v>181</v>
      </c>
      <c r="D57" t="s">
        <v>182</v>
      </c>
      <c r="E57">
        <v>2023</v>
      </c>
      <c r="F57">
        <v>2023</v>
      </c>
      <c r="G57">
        <v>2023</v>
      </c>
      <c r="H57" s="40">
        <v>45295</v>
      </c>
      <c r="I57" s="17">
        <v>10602.828</v>
      </c>
      <c r="J57" s="17">
        <v>9807.61</v>
      </c>
      <c r="K57" s="17">
        <v>27500</v>
      </c>
      <c r="L57" s="11">
        <v>0.35664036363636359</v>
      </c>
      <c r="M57" s="17">
        <v>0</v>
      </c>
      <c r="N57" s="17">
        <v>0</v>
      </c>
      <c r="O57" s="17">
        <v>0</v>
      </c>
      <c r="P57" s="8">
        <v>0</v>
      </c>
    </row>
    <row r="58" spans="1:16" x14ac:dyDescent="0.3">
      <c r="A58">
        <v>1532</v>
      </c>
      <c r="B58" t="s">
        <v>183</v>
      </c>
      <c r="C58" t="s">
        <v>184</v>
      </c>
      <c r="D58" t="s">
        <v>185</v>
      </c>
      <c r="E58">
        <v>2023</v>
      </c>
      <c r="F58">
        <v>2025</v>
      </c>
      <c r="G58">
        <v>2023</v>
      </c>
      <c r="H58" s="40">
        <v>45288</v>
      </c>
      <c r="I58" s="17">
        <v>83000</v>
      </c>
      <c r="J58" s="17">
        <v>77466.679999999993</v>
      </c>
      <c r="K58" s="17">
        <v>490000</v>
      </c>
      <c r="L58" s="11">
        <v>0.15809526530612239</v>
      </c>
      <c r="M58" s="17">
        <v>7030</v>
      </c>
      <c r="N58" s="17">
        <v>23085.2287352653</v>
      </c>
      <c r="O58" s="17">
        <v>43900.683746530609</v>
      </c>
      <c r="P58" s="8">
        <v>0.79713235853337128</v>
      </c>
    </row>
    <row r="59" spans="1:16" x14ac:dyDescent="0.3">
      <c r="A59">
        <v>1531</v>
      </c>
      <c r="B59" t="s">
        <v>186</v>
      </c>
      <c r="C59" t="s">
        <v>187</v>
      </c>
      <c r="D59" t="s">
        <v>188</v>
      </c>
      <c r="E59">
        <v>2023</v>
      </c>
      <c r="F59">
        <v>2024</v>
      </c>
      <c r="G59">
        <v>2025</v>
      </c>
      <c r="H59" s="40">
        <v>45267</v>
      </c>
      <c r="I59" s="17">
        <v>6800</v>
      </c>
      <c r="J59" s="17">
        <v>6346.6760000000004</v>
      </c>
      <c r="K59" s="17">
        <v>16250</v>
      </c>
      <c r="L59" s="11">
        <v>0.39056467692307689</v>
      </c>
      <c r="M59" s="17">
        <v>400</v>
      </c>
      <c r="N59" s="17">
        <v>0</v>
      </c>
      <c r="O59" s="17">
        <v>12166.089686153849</v>
      </c>
      <c r="P59" s="8">
        <v>0.1447764672652308</v>
      </c>
    </row>
    <row r="60" spans="1:16" x14ac:dyDescent="0.3">
      <c r="A60">
        <v>1530</v>
      </c>
      <c r="B60" t="s">
        <v>189</v>
      </c>
      <c r="C60" t="s">
        <v>190</v>
      </c>
      <c r="D60" t="s">
        <v>191</v>
      </c>
      <c r="E60">
        <v>2023</v>
      </c>
      <c r="F60">
        <v>2025</v>
      </c>
      <c r="G60">
        <v>2023</v>
      </c>
      <c r="H60" s="40">
        <v>45848</v>
      </c>
      <c r="I60" s="17">
        <v>335180</v>
      </c>
      <c r="J60" s="17">
        <v>331575.5</v>
      </c>
      <c r="K60" s="17">
        <v>716250</v>
      </c>
      <c r="L60" s="11">
        <v>0.46293263525305411</v>
      </c>
      <c r="M60" s="17">
        <v>61580</v>
      </c>
      <c r="N60" s="17">
        <v>0</v>
      </c>
      <c r="O60" s="17">
        <v>52453.600689144951</v>
      </c>
      <c r="P60" s="8">
        <v>0.62419784820082491</v>
      </c>
    </row>
    <row r="61" spans="1:16" x14ac:dyDescent="0.3">
      <c r="A61">
        <v>1529</v>
      </c>
      <c r="B61" t="s">
        <v>192</v>
      </c>
      <c r="C61" t="s">
        <v>193</v>
      </c>
      <c r="D61" t="s">
        <v>194</v>
      </c>
      <c r="E61">
        <v>2023</v>
      </c>
      <c r="F61">
        <v>2024</v>
      </c>
      <c r="G61">
        <v>2025</v>
      </c>
      <c r="H61" s="40">
        <v>45236</v>
      </c>
      <c r="I61" s="17">
        <v>3000</v>
      </c>
      <c r="J61" s="17">
        <v>2880</v>
      </c>
      <c r="K61" s="17">
        <v>13750</v>
      </c>
      <c r="L61" s="11">
        <v>0.20945454545454539</v>
      </c>
      <c r="M61" s="17">
        <v>0</v>
      </c>
      <c r="N61" s="17">
        <v>30315.61309090909</v>
      </c>
      <c r="O61" s="17">
        <v>0</v>
      </c>
      <c r="P61" s="8">
        <v>0.36075579578181816</v>
      </c>
    </row>
    <row r="62" spans="1:16" x14ac:dyDescent="0.3">
      <c r="A62">
        <v>1522</v>
      </c>
      <c r="B62" t="s">
        <v>195</v>
      </c>
      <c r="C62" t="s">
        <v>196</v>
      </c>
      <c r="D62" t="s">
        <v>197</v>
      </c>
      <c r="E62">
        <v>2024</v>
      </c>
      <c r="F62">
        <v>2025</v>
      </c>
      <c r="G62">
        <v>2025</v>
      </c>
      <c r="H62" s="40">
        <v>45756</v>
      </c>
      <c r="I62" s="17">
        <v>72000</v>
      </c>
      <c r="J62" s="17">
        <v>70431.638434105349</v>
      </c>
      <c r="K62" s="17">
        <v>93000</v>
      </c>
      <c r="L62" s="11">
        <v>0.75732944552801462</v>
      </c>
      <c r="M62" s="17">
        <v>2823</v>
      </c>
      <c r="N62" s="17">
        <v>108298.11071050608</v>
      </c>
      <c r="O62" s="17">
        <v>63389.951383113606</v>
      </c>
      <c r="P62" s="8">
        <v>2.0430879389140744</v>
      </c>
    </row>
    <row r="63" spans="1:16" x14ac:dyDescent="0.3">
      <c r="A63">
        <v>1521</v>
      </c>
      <c r="B63" t="s">
        <v>53</v>
      </c>
      <c r="C63" t="s">
        <v>198</v>
      </c>
      <c r="D63" t="s">
        <v>199</v>
      </c>
      <c r="E63">
        <v>2021</v>
      </c>
      <c r="F63">
        <v>2025</v>
      </c>
      <c r="G63">
        <v>2023</v>
      </c>
      <c r="H63" s="40">
        <v>45666</v>
      </c>
      <c r="I63" s="17">
        <v>1000000</v>
      </c>
      <c r="J63" s="17">
        <v>1000000</v>
      </c>
      <c r="K63" s="17">
        <v>1250000</v>
      </c>
      <c r="L63" s="11">
        <v>0.8</v>
      </c>
      <c r="M63" s="17">
        <v>19956</v>
      </c>
      <c r="N63" s="17">
        <v>0</v>
      </c>
      <c r="O63" s="17">
        <v>232553.91999999998</v>
      </c>
      <c r="P63" s="8">
        <v>2.7673916479999998</v>
      </c>
    </row>
    <row r="64" spans="1:16" x14ac:dyDescent="0.3">
      <c r="A64">
        <v>1520</v>
      </c>
      <c r="B64" t="s">
        <v>53</v>
      </c>
      <c r="C64" t="s">
        <v>200</v>
      </c>
      <c r="D64" t="s">
        <v>201</v>
      </c>
      <c r="E64">
        <v>2021</v>
      </c>
      <c r="F64">
        <v>2024</v>
      </c>
      <c r="G64">
        <v>2025</v>
      </c>
      <c r="H64" s="40">
        <v>45639</v>
      </c>
      <c r="I64" s="17">
        <v>602080</v>
      </c>
      <c r="J64" s="17">
        <v>602080</v>
      </c>
      <c r="K64" s="17">
        <v>752600</v>
      </c>
      <c r="L64" s="11">
        <v>0.8</v>
      </c>
      <c r="M64" s="17">
        <v>18640</v>
      </c>
      <c r="N64" s="17">
        <v>104000</v>
      </c>
      <c r="O64" s="17">
        <v>219206.40000000008</v>
      </c>
      <c r="P64" s="8">
        <v>3.8461561600000009</v>
      </c>
    </row>
    <row r="65" spans="1:16" x14ac:dyDescent="0.3">
      <c r="A65">
        <v>1519</v>
      </c>
      <c r="B65" t="s">
        <v>202</v>
      </c>
      <c r="C65" t="s">
        <v>203</v>
      </c>
      <c r="D65" t="s">
        <v>204</v>
      </c>
      <c r="E65">
        <v>2024</v>
      </c>
      <c r="F65">
        <v>2025</v>
      </c>
      <c r="G65">
        <v>2023</v>
      </c>
      <c r="H65" s="40">
        <v>45516</v>
      </c>
      <c r="I65" s="17">
        <v>54193.542000000001</v>
      </c>
      <c r="J65" s="17">
        <v>51621.800320000002</v>
      </c>
      <c r="K65" s="17">
        <v>143000</v>
      </c>
      <c r="L65" s="11">
        <v>0.36099161062937069</v>
      </c>
      <c r="M65" s="17">
        <v>3284</v>
      </c>
      <c r="N65" s="17">
        <v>0</v>
      </c>
      <c r="O65" s="17">
        <v>19323.592123701699</v>
      </c>
      <c r="P65" s="8">
        <v>0.2299507462720502</v>
      </c>
    </row>
    <row r="66" spans="1:16" x14ac:dyDescent="0.3">
      <c r="A66">
        <v>1518</v>
      </c>
      <c r="B66" t="s">
        <v>202</v>
      </c>
      <c r="C66" t="s">
        <v>205</v>
      </c>
      <c r="D66" t="s">
        <v>206</v>
      </c>
      <c r="E66">
        <v>2022</v>
      </c>
      <c r="F66">
        <v>2025</v>
      </c>
      <c r="G66">
        <v>2025</v>
      </c>
      <c r="H66" s="40">
        <v>45516</v>
      </c>
      <c r="I66" s="17">
        <v>346702.91499999998</v>
      </c>
      <c r="J66" s="17">
        <v>326222.79839999997</v>
      </c>
      <c r="K66" s="17">
        <v>622300</v>
      </c>
      <c r="L66" s="11">
        <v>0.52422111264663351</v>
      </c>
      <c r="M66" s="17">
        <v>14906</v>
      </c>
      <c r="N66" s="17">
        <v>70850.056037530449</v>
      </c>
      <c r="O66" s="17">
        <v>166439.04997885827</v>
      </c>
      <c r="P66" s="8">
        <v>2.8237403615950258</v>
      </c>
    </row>
    <row r="67" spans="1:16" x14ac:dyDescent="0.3">
      <c r="A67">
        <v>1517</v>
      </c>
      <c r="B67" t="s">
        <v>202</v>
      </c>
      <c r="C67" t="s">
        <v>207</v>
      </c>
      <c r="D67" t="s">
        <v>208</v>
      </c>
      <c r="E67">
        <v>2022</v>
      </c>
      <c r="F67">
        <v>2025</v>
      </c>
      <c r="G67">
        <v>2025</v>
      </c>
      <c r="H67" s="40">
        <v>45516</v>
      </c>
      <c r="I67" s="17">
        <v>385003.54300000001</v>
      </c>
      <c r="J67" s="17">
        <v>363183.40127999999</v>
      </c>
      <c r="K67" s="17">
        <v>679000</v>
      </c>
      <c r="L67" s="11">
        <v>0.53487982515463917</v>
      </c>
      <c r="M67" s="17">
        <v>15540</v>
      </c>
      <c r="N67" s="17">
        <v>47604.304438762891</v>
      </c>
      <c r="O67" s="17">
        <v>144213.76357836864</v>
      </c>
      <c r="P67" s="8">
        <v>2.2826350094038652</v>
      </c>
    </row>
    <row r="68" spans="1:16" x14ac:dyDescent="0.3">
      <c r="A68">
        <v>1516</v>
      </c>
      <c r="B68" t="s">
        <v>209</v>
      </c>
      <c r="C68" t="s">
        <v>210</v>
      </c>
      <c r="D68" t="s">
        <v>211</v>
      </c>
      <c r="E68">
        <v>2023</v>
      </c>
      <c r="F68">
        <v>2024</v>
      </c>
      <c r="G68">
        <v>2025</v>
      </c>
      <c r="H68" s="40">
        <v>45268</v>
      </c>
      <c r="I68" s="17">
        <v>198803.359</v>
      </c>
      <c r="J68" s="17">
        <v>184411.09028</v>
      </c>
      <c r="K68" s="17">
        <v>249935</v>
      </c>
      <c r="L68" s="11">
        <v>0.7378361985316183</v>
      </c>
      <c r="M68" s="17">
        <v>6976</v>
      </c>
      <c r="N68" s="17">
        <v>99238.968702502665</v>
      </c>
      <c r="O68" s="17">
        <v>73346.820823631118</v>
      </c>
      <c r="P68" s="8">
        <v>2.0537708953609921</v>
      </c>
    </row>
    <row r="69" spans="1:16" x14ac:dyDescent="0.3">
      <c r="A69">
        <v>1515</v>
      </c>
      <c r="B69" t="s">
        <v>209</v>
      </c>
      <c r="C69" t="s">
        <v>212</v>
      </c>
      <c r="D69" t="s">
        <v>213</v>
      </c>
      <c r="E69">
        <v>2022</v>
      </c>
      <c r="F69">
        <v>2024</v>
      </c>
      <c r="G69">
        <v>2025</v>
      </c>
      <c r="H69" s="40">
        <v>45268</v>
      </c>
      <c r="I69" s="17">
        <v>526473.6</v>
      </c>
      <c r="J69" s="17">
        <v>488379.712</v>
      </c>
      <c r="K69" s="17">
        <v>631800</v>
      </c>
      <c r="L69" s="11">
        <v>0.77299732826843937</v>
      </c>
      <c r="M69" s="17">
        <v>24435</v>
      </c>
      <c r="N69" s="17">
        <v>186191.86646001897</v>
      </c>
      <c r="O69" s="17">
        <v>276397.17618096858</v>
      </c>
      <c r="P69" s="8">
        <v>5.5048096074277515</v>
      </c>
    </row>
    <row r="70" spans="1:16" x14ac:dyDescent="0.3">
      <c r="A70">
        <v>1514</v>
      </c>
      <c r="B70" t="s">
        <v>214</v>
      </c>
      <c r="C70" t="s">
        <v>215</v>
      </c>
      <c r="D70" t="s">
        <v>216</v>
      </c>
      <c r="E70">
        <v>2021</v>
      </c>
      <c r="F70">
        <v>2023</v>
      </c>
      <c r="G70">
        <v>2023</v>
      </c>
      <c r="H70" s="40">
        <v>45247</v>
      </c>
      <c r="I70" s="17">
        <v>40000</v>
      </c>
      <c r="J70" s="17">
        <v>37333.32</v>
      </c>
      <c r="K70" s="17">
        <v>264400</v>
      </c>
      <c r="L70" s="11">
        <v>0.14120015128593039</v>
      </c>
      <c r="M70" s="17">
        <v>6255</v>
      </c>
      <c r="N70" s="17">
        <v>0</v>
      </c>
      <c r="O70" s="17">
        <v>30912.243120272309</v>
      </c>
      <c r="P70" s="8">
        <v>0.36785569313124045</v>
      </c>
    </row>
    <row r="71" spans="1:16" x14ac:dyDescent="0.3">
      <c r="A71">
        <v>1511</v>
      </c>
      <c r="B71" t="s">
        <v>217</v>
      </c>
      <c r="C71" t="s">
        <v>218</v>
      </c>
      <c r="D71" t="s">
        <v>219</v>
      </c>
      <c r="E71">
        <v>2020</v>
      </c>
      <c r="F71">
        <v>2023</v>
      </c>
      <c r="G71">
        <v>2023</v>
      </c>
      <c r="H71" s="40">
        <v>45251</v>
      </c>
      <c r="I71" s="17">
        <v>480000</v>
      </c>
      <c r="J71" s="17">
        <v>480000</v>
      </c>
      <c r="K71" s="17">
        <v>1100000</v>
      </c>
      <c r="L71" s="11">
        <v>0.43636363636363629</v>
      </c>
      <c r="M71" s="17">
        <v>24863</v>
      </c>
      <c r="N71" s="17">
        <v>43704</v>
      </c>
      <c r="O71" s="17">
        <v>264723.1418181819</v>
      </c>
      <c r="P71" s="8">
        <v>3.6702829876363645</v>
      </c>
    </row>
    <row r="72" spans="1:16" x14ac:dyDescent="0.3">
      <c r="A72">
        <v>1510</v>
      </c>
      <c r="B72" t="s">
        <v>121</v>
      </c>
      <c r="C72" t="s">
        <v>220</v>
      </c>
      <c r="D72" t="s">
        <v>221</v>
      </c>
      <c r="E72">
        <v>2023</v>
      </c>
      <c r="F72">
        <v>2024</v>
      </c>
      <c r="G72">
        <v>2023</v>
      </c>
      <c r="H72" s="40">
        <v>45317</v>
      </c>
      <c r="I72" s="17">
        <v>221100</v>
      </c>
      <c r="J72" s="17">
        <v>221100</v>
      </c>
      <c r="K72" s="17">
        <v>300000</v>
      </c>
      <c r="L72" s="11">
        <v>0.73699999999999999</v>
      </c>
      <c r="M72" s="17">
        <v>20302</v>
      </c>
      <c r="N72" s="17">
        <v>0</v>
      </c>
      <c r="O72" s="17">
        <v>235660.5405</v>
      </c>
      <c r="P72" s="8">
        <v>2.8043604319499997</v>
      </c>
    </row>
    <row r="73" spans="1:16" x14ac:dyDescent="0.3">
      <c r="A73">
        <v>1509</v>
      </c>
      <c r="B73" t="s">
        <v>121</v>
      </c>
      <c r="C73" t="s">
        <v>222</v>
      </c>
      <c r="D73" t="s">
        <v>223</v>
      </c>
      <c r="E73">
        <v>2023</v>
      </c>
      <c r="F73">
        <v>2025</v>
      </c>
      <c r="G73">
        <v>2023</v>
      </c>
      <c r="H73" s="40">
        <v>45317</v>
      </c>
      <c r="I73" s="17">
        <v>42300</v>
      </c>
      <c r="J73" s="17">
        <v>42300</v>
      </c>
      <c r="K73" s="17">
        <v>73000</v>
      </c>
      <c r="L73" s="11">
        <v>0.57945205479452055</v>
      </c>
      <c r="M73" s="17">
        <v>1938</v>
      </c>
      <c r="N73" s="17">
        <v>0</v>
      </c>
      <c r="O73" s="17">
        <v>30601.152739726029</v>
      </c>
      <c r="P73" s="8">
        <v>0.36415371760273973</v>
      </c>
    </row>
    <row r="74" spans="1:16" x14ac:dyDescent="0.3">
      <c r="A74">
        <v>1508</v>
      </c>
      <c r="B74" t="s">
        <v>121</v>
      </c>
      <c r="C74" t="s">
        <v>224</v>
      </c>
      <c r="D74" t="s">
        <v>225</v>
      </c>
      <c r="E74">
        <v>2023</v>
      </c>
      <c r="F74">
        <v>2025</v>
      </c>
      <c r="G74">
        <v>2025</v>
      </c>
      <c r="H74" s="40">
        <v>45317</v>
      </c>
      <c r="I74" s="17">
        <v>337600</v>
      </c>
      <c r="J74" s="17">
        <v>337600</v>
      </c>
      <c r="K74" s="17">
        <v>650000</v>
      </c>
      <c r="L74" s="11">
        <v>0.51938461538461544</v>
      </c>
      <c r="M74" s="17">
        <v>17898</v>
      </c>
      <c r="N74" s="17">
        <v>40263.734153846148</v>
      </c>
      <c r="O74" s="17">
        <v>330006.0775384616</v>
      </c>
      <c r="P74" s="8">
        <v>4.4062107591384621</v>
      </c>
    </row>
    <row r="75" spans="1:16" x14ac:dyDescent="0.3">
      <c r="A75">
        <v>1507</v>
      </c>
      <c r="B75" t="s">
        <v>226</v>
      </c>
      <c r="C75" t="s">
        <v>227</v>
      </c>
      <c r="D75" t="s">
        <v>228</v>
      </c>
      <c r="E75">
        <v>2023</v>
      </c>
      <c r="F75">
        <v>2025</v>
      </c>
      <c r="G75">
        <v>2023</v>
      </c>
      <c r="H75" s="40">
        <v>45565</v>
      </c>
      <c r="I75" s="17">
        <v>169785.299</v>
      </c>
      <c r="J75" s="17">
        <v>165107.12168940812</v>
      </c>
      <c r="K75" s="17">
        <v>538789.47400000005</v>
      </c>
      <c r="L75" s="11">
        <v>0.30644088211977222</v>
      </c>
      <c r="M75" s="17">
        <v>37152</v>
      </c>
      <c r="N75" s="17">
        <v>45152.531775937852</v>
      </c>
      <c r="O75" s="17">
        <v>34723.919540166986</v>
      </c>
      <c r="P75" s="8">
        <v>0.95052977066164757</v>
      </c>
    </row>
    <row r="76" spans="1:16" x14ac:dyDescent="0.3">
      <c r="A76">
        <v>1506</v>
      </c>
      <c r="B76" t="s">
        <v>226</v>
      </c>
      <c r="C76" t="s">
        <v>229</v>
      </c>
      <c r="D76" t="s">
        <v>230</v>
      </c>
      <c r="E76">
        <v>2023</v>
      </c>
      <c r="F76">
        <v>2025</v>
      </c>
      <c r="G76">
        <v>2023</v>
      </c>
      <c r="H76" s="40">
        <v>45565</v>
      </c>
      <c r="I76" s="17">
        <v>149933.851</v>
      </c>
      <c r="J76" s="17">
        <v>145503.81831059189</v>
      </c>
      <c r="K76" s="17">
        <v>186210.52600000001</v>
      </c>
      <c r="L76" s="11">
        <v>0.78139416410107698</v>
      </c>
      <c r="M76" s="17">
        <v>10780</v>
      </c>
      <c r="N76" s="17">
        <v>118673.45727868695</v>
      </c>
      <c r="O76" s="17">
        <v>17057.443905244476</v>
      </c>
      <c r="P76" s="8">
        <v>1.6151977240887838</v>
      </c>
    </row>
    <row r="77" spans="1:16" x14ac:dyDescent="0.3">
      <c r="A77">
        <v>1505</v>
      </c>
      <c r="B77" t="s">
        <v>127</v>
      </c>
      <c r="C77" t="s">
        <v>231</v>
      </c>
      <c r="D77" t="s">
        <v>232</v>
      </c>
      <c r="E77">
        <v>2023</v>
      </c>
      <c r="F77">
        <v>2024</v>
      </c>
      <c r="G77">
        <v>2025</v>
      </c>
      <c r="H77" s="40">
        <v>44896</v>
      </c>
      <c r="I77" s="17">
        <v>20000</v>
      </c>
      <c r="J77" s="17">
        <v>18200.873031692252</v>
      </c>
      <c r="K77" s="17">
        <v>30000</v>
      </c>
      <c r="L77" s="11">
        <v>0.60669576772307476</v>
      </c>
      <c r="M77" s="17">
        <v>319</v>
      </c>
      <c r="N77" s="17">
        <v>15167.394193076871</v>
      </c>
      <c r="O77" s="17">
        <v>1354.751649325626</v>
      </c>
      <c r="P77" s="8">
        <v>0.19661353552458971</v>
      </c>
    </row>
    <row r="78" spans="1:16" x14ac:dyDescent="0.3">
      <c r="A78">
        <v>1504</v>
      </c>
      <c r="B78" t="s">
        <v>233</v>
      </c>
      <c r="C78" t="s">
        <v>234</v>
      </c>
      <c r="D78" t="s">
        <v>235</v>
      </c>
      <c r="E78">
        <v>2023</v>
      </c>
      <c r="F78">
        <v>2026</v>
      </c>
      <c r="G78">
        <v>2025</v>
      </c>
      <c r="H78" s="40">
        <v>45966</v>
      </c>
      <c r="I78" s="17">
        <v>13111</v>
      </c>
      <c r="J78" s="17">
        <v>12911.000814763516</v>
      </c>
      <c r="K78" s="17">
        <v>54876</v>
      </c>
      <c r="L78" s="11">
        <v>0.23527590959187109</v>
      </c>
      <c r="M78" s="17">
        <v>5630</v>
      </c>
      <c r="N78" s="17">
        <v>0</v>
      </c>
      <c r="O78" s="17">
        <v>0</v>
      </c>
      <c r="P78" s="8">
        <v>0</v>
      </c>
    </row>
    <row r="79" spans="1:16" x14ac:dyDescent="0.3">
      <c r="A79">
        <v>1503</v>
      </c>
      <c r="B79" t="s">
        <v>233</v>
      </c>
      <c r="C79" t="s">
        <v>236</v>
      </c>
      <c r="D79" t="s">
        <v>237</v>
      </c>
      <c r="E79">
        <v>2024</v>
      </c>
      <c r="F79">
        <v>2026</v>
      </c>
      <c r="G79">
        <v>2023</v>
      </c>
      <c r="H79" s="40">
        <v>45966</v>
      </c>
      <c r="I79" s="17">
        <v>237587</v>
      </c>
      <c r="J79" s="17">
        <v>234575.65918523649</v>
      </c>
      <c r="K79" s="17">
        <v>422000</v>
      </c>
      <c r="L79" s="11">
        <v>0.55586649096027607</v>
      </c>
      <c r="M79" s="17">
        <v>16143</v>
      </c>
      <c r="N79" s="17">
        <v>0</v>
      </c>
      <c r="O79" s="17">
        <v>127720.72100150434</v>
      </c>
      <c r="P79" s="8">
        <v>1.5198765799179015</v>
      </c>
    </row>
    <row r="80" spans="1:16" x14ac:dyDescent="0.3">
      <c r="A80">
        <v>1502</v>
      </c>
      <c r="B80" t="s">
        <v>130</v>
      </c>
      <c r="C80" t="s">
        <v>238</v>
      </c>
      <c r="D80" t="s">
        <v>239</v>
      </c>
      <c r="E80">
        <v>2022</v>
      </c>
      <c r="F80">
        <v>2023</v>
      </c>
      <c r="G80">
        <v>2025</v>
      </c>
      <c r="H80" s="40">
        <v>45170</v>
      </c>
      <c r="I80" s="17">
        <v>50000</v>
      </c>
      <c r="J80" s="17">
        <v>46666.68</v>
      </c>
      <c r="K80" s="17">
        <v>187500</v>
      </c>
      <c r="L80" s="11">
        <v>0.24888895999999999</v>
      </c>
      <c r="M80" s="17">
        <v>675</v>
      </c>
      <c r="N80" s="17">
        <v>0</v>
      </c>
      <c r="O80" s="17">
        <v>32424.009264</v>
      </c>
      <c r="P80" s="8">
        <v>0.38584571024159997</v>
      </c>
    </row>
    <row r="81" spans="1:16" x14ac:dyDescent="0.3">
      <c r="A81">
        <v>1496</v>
      </c>
      <c r="B81" t="s">
        <v>209</v>
      </c>
      <c r="C81" t="s">
        <v>42</v>
      </c>
      <c r="D81" t="s">
        <v>43</v>
      </c>
      <c r="E81">
        <v>2020</v>
      </c>
      <c r="F81">
        <v>2023</v>
      </c>
      <c r="G81">
        <v>2025</v>
      </c>
      <c r="H81" s="40">
        <v>45268</v>
      </c>
      <c r="I81" s="17">
        <v>354123.04100000003</v>
      </c>
      <c r="J81" s="17">
        <v>325793.19772000005</v>
      </c>
      <c r="K81" s="17">
        <v>932530.78</v>
      </c>
      <c r="L81" s="11">
        <v>0.34936455150574219</v>
      </c>
      <c r="M81" s="17">
        <v>18917</v>
      </c>
      <c r="N81" s="17">
        <v>294514.31691934069</v>
      </c>
      <c r="O81" s="17">
        <v>240565.02363836221</v>
      </c>
      <c r="P81" s="8">
        <v>6.367444152636665</v>
      </c>
    </row>
    <row r="82" spans="1:16" x14ac:dyDescent="0.3">
      <c r="A82">
        <v>1495</v>
      </c>
      <c r="B82" t="s">
        <v>53</v>
      </c>
      <c r="C82" t="s">
        <v>240</v>
      </c>
      <c r="D82" t="s">
        <v>241</v>
      </c>
      <c r="E82">
        <v>2021</v>
      </c>
      <c r="F82">
        <v>2024</v>
      </c>
      <c r="G82">
        <v>2023</v>
      </c>
      <c r="H82" s="40">
        <v>45148</v>
      </c>
      <c r="I82" s="17">
        <v>824000</v>
      </c>
      <c r="J82" s="17">
        <v>824000</v>
      </c>
      <c r="K82" s="17">
        <v>1030000</v>
      </c>
      <c r="L82" s="11">
        <v>0.8</v>
      </c>
      <c r="M82" s="17">
        <v>26754</v>
      </c>
      <c r="N82" s="17">
        <v>48000</v>
      </c>
      <c r="O82" s="17">
        <v>674200.8</v>
      </c>
      <c r="P82" s="8">
        <v>8.5941895200000005</v>
      </c>
    </row>
    <row r="83" spans="1:16" x14ac:dyDescent="0.3">
      <c r="A83">
        <v>1494</v>
      </c>
      <c r="B83" t="s">
        <v>53</v>
      </c>
      <c r="C83" t="s">
        <v>242</v>
      </c>
      <c r="D83" t="s">
        <v>243</v>
      </c>
      <c r="E83">
        <v>2021</v>
      </c>
      <c r="F83">
        <v>2023</v>
      </c>
      <c r="G83">
        <v>2023</v>
      </c>
      <c r="H83" s="40">
        <v>45148</v>
      </c>
      <c r="I83" s="17">
        <v>435100</v>
      </c>
      <c r="J83" s="17">
        <v>435099.99999999988</v>
      </c>
      <c r="K83" s="17">
        <v>825000</v>
      </c>
      <c r="L83" s="11">
        <v>0.5273939393939393</v>
      </c>
      <c r="M83" s="17">
        <v>12529</v>
      </c>
      <c r="N83" s="17">
        <v>81218.666666666657</v>
      </c>
      <c r="O83" s="17">
        <v>350209.08933333319</v>
      </c>
      <c r="P83" s="8">
        <v>5.1339902963999977</v>
      </c>
    </row>
    <row r="84" spans="1:16" x14ac:dyDescent="0.3">
      <c r="A84">
        <v>1493</v>
      </c>
      <c r="B84" t="s">
        <v>53</v>
      </c>
      <c r="C84" t="s">
        <v>244</v>
      </c>
      <c r="D84" t="s">
        <v>245</v>
      </c>
      <c r="E84">
        <v>2022</v>
      </c>
      <c r="F84">
        <v>2024</v>
      </c>
      <c r="G84">
        <v>2025</v>
      </c>
      <c r="H84" s="40">
        <v>45148</v>
      </c>
      <c r="I84" s="17">
        <v>669600</v>
      </c>
      <c r="J84" s="17">
        <v>669600</v>
      </c>
      <c r="K84" s="17">
        <v>837000</v>
      </c>
      <c r="L84" s="11">
        <v>0.8</v>
      </c>
      <c r="M84" s="17">
        <v>22784</v>
      </c>
      <c r="N84" s="17">
        <v>115200</v>
      </c>
      <c r="O84" s="17">
        <v>605143.04000000015</v>
      </c>
      <c r="P84" s="8">
        <v>8.5720821760000021</v>
      </c>
    </row>
    <row r="85" spans="1:16" x14ac:dyDescent="0.3">
      <c r="A85">
        <v>1490</v>
      </c>
      <c r="B85" t="s">
        <v>246</v>
      </c>
      <c r="C85" t="s">
        <v>247</v>
      </c>
      <c r="D85" t="s">
        <v>248</v>
      </c>
      <c r="E85">
        <v>2021</v>
      </c>
      <c r="F85">
        <v>2024</v>
      </c>
      <c r="G85">
        <v>2025</v>
      </c>
      <c r="H85" s="40">
        <v>45112</v>
      </c>
      <c r="I85" s="17">
        <v>114700</v>
      </c>
      <c r="J85" s="17">
        <v>110442.5</v>
      </c>
      <c r="K85" s="17">
        <v>150087.5</v>
      </c>
      <c r="L85" s="11">
        <v>0.73585408511701511</v>
      </c>
      <c r="M85" s="17">
        <v>7500</v>
      </c>
      <c r="N85" s="17">
        <v>0</v>
      </c>
      <c r="O85" s="17">
        <v>739533.35554260004</v>
      </c>
      <c r="P85" s="8">
        <v>8.8004469309569409</v>
      </c>
    </row>
    <row r="86" spans="1:16" x14ac:dyDescent="0.3">
      <c r="A86">
        <v>1486</v>
      </c>
      <c r="B86" t="s">
        <v>249</v>
      </c>
      <c r="C86" t="s">
        <v>250</v>
      </c>
      <c r="D86" t="s">
        <v>251</v>
      </c>
      <c r="E86">
        <v>2023</v>
      </c>
      <c r="F86">
        <v>2023</v>
      </c>
      <c r="G86">
        <v>2025</v>
      </c>
      <c r="H86" s="40">
        <v>45107</v>
      </c>
      <c r="I86" s="17">
        <v>42300</v>
      </c>
      <c r="J86" s="17">
        <v>39847.839999999997</v>
      </c>
      <c r="K86" s="17">
        <v>45000</v>
      </c>
      <c r="L86" s="11">
        <v>0.8855075555555556</v>
      </c>
      <c r="M86" s="17">
        <v>1500</v>
      </c>
      <c r="N86" s="17">
        <v>0</v>
      </c>
      <c r="O86" s="17">
        <v>0</v>
      </c>
      <c r="P86" s="8">
        <v>0</v>
      </c>
    </row>
    <row r="87" spans="1:16" x14ac:dyDescent="0.3">
      <c r="A87">
        <v>1485</v>
      </c>
      <c r="B87" t="s">
        <v>252</v>
      </c>
      <c r="C87" t="s">
        <v>253</v>
      </c>
      <c r="D87" t="s">
        <v>254</v>
      </c>
      <c r="E87">
        <v>2020</v>
      </c>
      <c r="F87">
        <v>2023</v>
      </c>
      <c r="G87">
        <v>2023</v>
      </c>
      <c r="H87" s="40">
        <v>45105</v>
      </c>
      <c r="I87" s="17">
        <v>160000</v>
      </c>
      <c r="J87" s="17">
        <v>160000</v>
      </c>
      <c r="K87" s="17">
        <v>270300</v>
      </c>
      <c r="L87" s="11">
        <v>0.59193488716241216</v>
      </c>
      <c r="M87" s="17">
        <v>3285</v>
      </c>
      <c r="N87" s="17">
        <v>81687.014428412876</v>
      </c>
      <c r="O87" s="17">
        <v>74669.034406215331</v>
      </c>
      <c r="P87" s="8">
        <v>1.8606369811320753</v>
      </c>
    </row>
    <row r="88" spans="1:16" x14ac:dyDescent="0.3">
      <c r="A88">
        <v>1484</v>
      </c>
      <c r="B88" t="s">
        <v>252</v>
      </c>
      <c r="C88" t="s">
        <v>255</v>
      </c>
      <c r="D88" t="s">
        <v>256</v>
      </c>
      <c r="E88">
        <v>2020</v>
      </c>
      <c r="F88">
        <v>2024</v>
      </c>
      <c r="G88">
        <v>2025</v>
      </c>
      <c r="H88" s="40">
        <v>45105</v>
      </c>
      <c r="I88" s="17">
        <v>400000</v>
      </c>
      <c r="J88" s="17">
        <v>400000</v>
      </c>
      <c r="K88" s="17">
        <v>927600</v>
      </c>
      <c r="L88" s="11">
        <v>0.43122035360068989</v>
      </c>
      <c r="M88" s="17">
        <v>14371</v>
      </c>
      <c r="N88" s="17">
        <v>0</v>
      </c>
      <c r="O88" s="17">
        <v>570130.2285467874</v>
      </c>
      <c r="P88" s="8">
        <v>6.7845497197067699</v>
      </c>
    </row>
    <row r="89" spans="1:16" x14ac:dyDescent="0.3">
      <c r="A89">
        <v>1474</v>
      </c>
      <c r="B89" t="s">
        <v>257</v>
      </c>
      <c r="C89" t="s">
        <v>258</v>
      </c>
      <c r="D89" t="s">
        <v>259</v>
      </c>
      <c r="E89">
        <v>2022</v>
      </c>
      <c r="F89">
        <v>2024</v>
      </c>
      <c r="G89">
        <v>2025</v>
      </c>
      <c r="H89" s="40">
        <v>45042</v>
      </c>
      <c r="I89" s="17">
        <v>4707.3029999999999</v>
      </c>
      <c r="J89" s="17">
        <v>4236.5727000000006</v>
      </c>
      <c r="K89" s="17">
        <v>10060</v>
      </c>
      <c r="L89" s="11">
        <v>0.42113048707753481</v>
      </c>
      <c r="M89" s="17">
        <v>0</v>
      </c>
      <c r="N89" s="17">
        <v>80604.375226640157</v>
      </c>
      <c r="O89" s="17">
        <v>307425.25556660042</v>
      </c>
      <c r="P89" s="8">
        <v>4.6175526064395624</v>
      </c>
    </row>
    <row r="90" spans="1:16" x14ac:dyDescent="0.3">
      <c r="A90">
        <v>1471</v>
      </c>
      <c r="B90" t="s">
        <v>195</v>
      </c>
      <c r="C90" t="s">
        <v>260</v>
      </c>
      <c r="D90" t="s">
        <v>261</v>
      </c>
      <c r="E90">
        <v>2022</v>
      </c>
      <c r="F90">
        <v>2023</v>
      </c>
      <c r="G90">
        <v>2025</v>
      </c>
      <c r="H90" s="40">
        <v>44903</v>
      </c>
      <c r="I90" s="17">
        <v>1337.2840000000001</v>
      </c>
      <c r="J90" s="17">
        <v>1203.5560501473922</v>
      </c>
      <c r="K90" s="17">
        <v>1337.2840000000001</v>
      </c>
      <c r="L90" s="11">
        <v>0.90000033661315926</v>
      </c>
      <c r="M90" s="17">
        <v>1035</v>
      </c>
      <c r="N90" s="17">
        <v>0</v>
      </c>
      <c r="O90" s="17">
        <v>0</v>
      </c>
      <c r="P90" s="8">
        <v>0</v>
      </c>
    </row>
    <row r="91" spans="1:16" x14ac:dyDescent="0.3">
      <c r="A91">
        <v>1470</v>
      </c>
      <c r="B91" t="s">
        <v>195</v>
      </c>
      <c r="C91" t="s">
        <v>262</v>
      </c>
      <c r="D91" t="s">
        <v>263</v>
      </c>
      <c r="E91">
        <v>2022</v>
      </c>
      <c r="F91">
        <v>2023</v>
      </c>
      <c r="G91">
        <v>2023</v>
      </c>
      <c r="H91" s="40">
        <v>45278</v>
      </c>
      <c r="I91" s="17">
        <v>18600</v>
      </c>
      <c r="J91" s="17">
        <v>17026.674713070366</v>
      </c>
      <c r="K91" s="17">
        <v>18600</v>
      </c>
      <c r="L91" s="11">
        <v>0.91541261898227777</v>
      </c>
      <c r="M91" s="17">
        <v>480</v>
      </c>
      <c r="N91" s="17">
        <v>0</v>
      </c>
      <c r="O91" s="17">
        <v>6107.6329938497565</v>
      </c>
      <c r="P91" s="8">
        <v>7.2680832626812103E-2</v>
      </c>
    </row>
    <row r="92" spans="1:16" x14ac:dyDescent="0.3">
      <c r="A92">
        <v>1469</v>
      </c>
      <c r="B92" t="s">
        <v>195</v>
      </c>
      <c r="C92" t="s">
        <v>264</v>
      </c>
      <c r="D92" t="s">
        <v>265</v>
      </c>
      <c r="E92">
        <v>2022</v>
      </c>
      <c r="F92">
        <v>2022</v>
      </c>
      <c r="G92">
        <v>2025</v>
      </c>
      <c r="H92" s="40">
        <v>44903</v>
      </c>
      <c r="I92" s="17">
        <v>1610.7049999999999</v>
      </c>
      <c r="J92" s="17">
        <v>1449.6350421844991</v>
      </c>
      <c r="K92" s="17">
        <v>1610.7049999999999</v>
      </c>
      <c r="L92" s="11">
        <v>0.90000033661315926</v>
      </c>
      <c r="M92" s="17">
        <v>0</v>
      </c>
      <c r="N92" s="17">
        <v>0</v>
      </c>
      <c r="O92" s="17">
        <v>0</v>
      </c>
      <c r="P92" s="8">
        <v>0</v>
      </c>
    </row>
    <row r="93" spans="1:16" x14ac:dyDescent="0.3">
      <c r="A93">
        <v>1467</v>
      </c>
      <c r="B93" t="s">
        <v>69</v>
      </c>
      <c r="C93" t="s">
        <v>266</v>
      </c>
      <c r="D93" t="s">
        <v>267</v>
      </c>
      <c r="E93">
        <v>2020</v>
      </c>
      <c r="F93">
        <v>2022</v>
      </c>
      <c r="G93">
        <v>2021</v>
      </c>
      <c r="H93" s="40">
        <v>45848</v>
      </c>
      <c r="I93" s="17">
        <v>152000</v>
      </c>
      <c r="J93" s="17">
        <v>137716.22874806801</v>
      </c>
      <c r="K93" s="17">
        <v>290000</v>
      </c>
      <c r="L93" s="11">
        <v>0.47488354740713112</v>
      </c>
      <c r="M93" s="17">
        <v>6636</v>
      </c>
      <c r="N93" s="17">
        <v>41429.790442892932</v>
      </c>
      <c r="O93" s="17">
        <v>57354.15541480574</v>
      </c>
      <c r="P93" s="8">
        <v>1.1755289557066142</v>
      </c>
    </row>
    <row r="94" spans="1:16" x14ac:dyDescent="0.3">
      <c r="A94">
        <v>1466</v>
      </c>
      <c r="B94" t="s">
        <v>268</v>
      </c>
      <c r="C94" t="s">
        <v>269</v>
      </c>
      <c r="D94" t="s">
        <v>270</v>
      </c>
      <c r="E94">
        <v>2021</v>
      </c>
      <c r="F94">
        <v>2024</v>
      </c>
      <c r="G94">
        <v>2023</v>
      </c>
      <c r="H94" s="40">
        <v>44936</v>
      </c>
      <c r="I94" s="17">
        <v>251191</v>
      </c>
      <c r="J94" s="17">
        <v>235698.43341521133</v>
      </c>
      <c r="K94" s="17">
        <v>330000</v>
      </c>
      <c r="L94" s="11">
        <v>0.71423767701579177</v>
      </c>
      <c r="M94" s="17">
        <v>11380</v>
      </c>
      <c r="N94" s="17">
        <v>192129.93511724795</v>
      </c>
      <c r="O94" s="17">
        <v>178410.14357945166</v>
      </c>
      <c r="P94" s="8">
        <v>4.4094269364907248</v>
      </c>
    </row>
    <row r="95" spans="1:16" x14ac:dyDescent="0.3">
      <c r="A95">
        <v>1465</v>
      </c>
      <c r="B95" t="s">
        <v>268</v>
      </c>
      <c r="C95" t="s">
        <v>271</v>
      </c>
      <c r="D95" t="s">
        <v>272</v>
      </c>
      <c r="E95">
        <v>2022</v>
      </c>
      <c r="F95">
        <v>2023</v>
      </c>
      <c r="G95">
        <v>2023</v>
      </c>
      <c r="H95" s="40">
        <v>44936</v>
      </c>
      <c r="I95" s="17">
        <v>93000</v>
      </c>
      <c r="J95" s="17">
        <v>85250.006584788716</v>
      </c>
      <c r="K95" s="17">
        <v>117300</v>
      </c>
      <c r="L95" s="11">
        <v>0.7267690245932541</v>
      </c>
      <c r="M95" s="17">
        <v>1988</v>
      </c>
      <c r="N95" s="17">
        <v>22670.10618413737</v>
      </c>
      <c r="O95" s="17">
        <v>94924.465132564277</v>
      </c>
      <c r="P95" s="8">
        <v>1.3993753986687496</v>
      </c>
    </row>
    <row r="96" spans="1:16" x14ac:dyDescent="0.3">
      <c r="A96">
        <v>1459</v>
      </c>
      <c r="B96" t="s">
        <v>273</v>
      </c>
      <c r="C96" t="s">
        <v>274</v>
      </c>
      <c r="D96" t="s">
        <v>275</v>
      </c>
      <c r="E96">
        <v>2022</v>
      </c>
      <c r="F96">
        <v>2024</v>
      </c>
      <c r="G96">
        <v>2021</v>
      </c>
      <c r="H96" s="40">
        <v>45268</v>
      </c>
      <c r="I96" s="17">
        <v>261500</v>
      </c>
      <c r="J96" s="17">
        <v>241917.14199999999</v>
      </c>
      <c r="K96" s="17">
        <v>416000</v>
      </c>
      <c r="L96" s="11">
        <v>0.58153159134615384</v>
      </c>
      <c r="M96" s="17">
        <v>11226</v>
      </c>
      <c r="N96" s="17">
        <v>0</v>
      </c>
      <c r="O96" s="17">
        <v>123384.37188014138</v>
      </c>
      <c r="P96" s="8">
        <v>1.4682740253736823</v>
      </c>
    </row>
    <row r="97" spans="1:16" x14ac:dyDescent="0.3">
      <c r="A97">
        <v>1458</v>
      </c>
      <c r="B97" t="s">
        <v>276</v>
      </c>
      <c r="C97" t="s">
        <v>277</v>
      </c>
      <c r="D97" t="s">
        <v>278</v>
      </c>
      <c r="E97">
        <v>2020</v>
      </c>
      <c r="F97">
        <v>2022</v>
      </c>
      <c r="G97">
        <v>2023</v>
      </c>
      <c r="H97" s="40">
        <v>44907</v>
      </c>
      <c r="I97" s="17">
        <v>25132</v>
      </c>
      <c r="J97" s="17">
        <v>23247.1</v>
      </c>
      <c r="K97" s="17">
        <v>80000</v>
      </c>
      <c r="L97" s="11">
        <v>0.29058875000000001</v>
      </c>
      <c r="M97" s="17">
        <v>1866</v>
      </c>
      <c r="N97" s="17">
        <v>5085.3031250000004</v>
      </c>
      <c r="O97" s="17">
        <v>31178.719931250002</v>
      </c>
      <c r="P97" s="8">
        <v>0.43154187436937497</v>
      </c>
    </row>
    <row r="98" spans="1:16" x14ac:dyDescent="0.3">
      <c r="A98">
        <v>1456</v>
      </c>
      <c r="B98" t="s">
        <v>279</v>
      </c>
      <c r="C98" t="s">
        <v>280</v>
      </c>
      <c r="D98" t="s">
        <v>281</v>
      </c>
      <c r="E98">
        <v>2022</v>
      </c>
      <c r="F98">
        <v>2026</v>
      </c>
      <c r="G98">
        <v>2025</v>
      </c>
      <c r="H98" s="40">
        <v>45636</v>
      </c>
      <c r="I98" s="17">
        <v>4650</v>
      </c>
      <c r="J98" s="17">
        <v>4326.54</v>
      </c>
      <c r="K98" s="17">
        <v>8500</v>
      </c>
      <c r="L98" s="11">
        <v>0.50900470588235303</v>
      </c>
      <c r="M98" s="17">
        <v>0</v>
      </c>
      <c r="N98" s="17">
        <v>0</v>
      </c>
      <c r="O98" s="17">
        <v>0</v>
      </c>
      <c r="P98" s="8">
        <v>0</v>
      </c>
    </row>
    <row r="99" spans="1:16" x14ac:dyDescent="0.3">
      <c r="A99">
        <v>1455</v>
      </c>
      <c r="B99" t="s">
        <v>279</v>
      </c>
      <c r="C99" t="s">
        <v>282</v>
      </c>
      <c r="D99" t="s">
        <v>283</v>
      </c>
      <c r="E99">
        <v>2022</v>
      </c>
      <c r="F99">
        <v>2022</v>
      </c>
      <c r="G99">
        <v>2025</v>
      </c>
      <c r="H99" s="40">
        <v>44900</v>
      </c>
      <c r="I99" s="17">
        <v>2900</v>
      </c>
      <c r="J99" s="17">
        <v>2682.5</v>
      </c>
      <c r="K99" s="17">
        <v>11062.5</v>
      </c>
      <c r="L99" s="11">
        <v>0.24248587570621469</v>
      </c>
      <c r="M99" s="17">
        <v>0</v>
      </c>
      <c r="N99" s="17">
        <v>0</v>
      </c>
      <c r="O99" s="17">
        <v>0</v>
      </c>
      <c r="P99" s="8">
        <v>0</v>
      </c>
    </row>
    <row r="100" spans="1:16" x14ac:dyDescent="0.3">
      <c r="A100">
        <v>1450</v>
      </c>
      <c r="B100" t="s">
        <v>149</v>
      </c>
      <c r="C100" t="s">
        <v>284</v>
      </c>
      <c r="D100" t="s">
        <v>285</v>
      </c>
      <c r="E100">
        <v>2020</v>
      </c>
      <c r="F100">
        <v>2022</v>
      </c>
      <c r="G100">
        <v>2025</v>
      </c>
      <c r="H100" s="40">
        <v>44896</v>
      </c>
      <c r="I100" s="17">
        <v>36000</v>
      </c>
      <c r="J100" s="17">
        <v>32400</v>
      </c>
      <c r="K100" s="17">
        <v>50750</v>
      </c>
      <c r="L100" s="11">
        <v>0.63842364532019713</v>
      </c>
      <c r="M100" s="17">
        <v>1073</v>
      </c>
      <c r="N100" s="17">
        <v>0</v>
      </c>
      <c r="O100" s="17">
        <v>32196.342857142859</v>
      </c>
      <c r="P100" s="8">
        <v>0.38313648</v>
      </c>
    </row>
    <row r="101" spans="1:16" x14ac:dyDescent="0.3">
      <c r="A101">
        <v>1449</v>
      </c>
      <c r="B101" t="s">
        <v>149</v>
      </c>
      <c r="C101" t="s">
        <v>286</v>
      </c>
      <c r="D101" t="s">
        <v>287</v>
      </c>
      <c r="E101">
        <v>2022</v>
      </c>
      <c r="F101">
        <v>2023</v>
      </c>
      <c r="G101">
        <v>2025</v>
      </c>
      <c r="H101" s="40">
        <v>44896</v>
      </c>
      <c r="I101" s="17">
        <v>46444</v>
      </c>
      <c r="J101" s="17">
        <v>42628.480000000003</v>
      </c>
      <c r="K101" s="17">
        <v>86000</v>
      </c>
      <c r="L101" s="11">
        <v>0.49568000000000001</v>
      </c>
      <c r="M101" s="17">
        <v>2326</v>
      </c>
      <c r="N101" s="17">
        <v>18835.839999999997</v>
      </c>
      <c r="O101" s="17">
        <v>25307.289376000004</v>
      </c>
      <c r="P101" s="8">
        <v>0.52530323957439995</v>
      </c>
    </row>
    <row r="102" spans="1:16" x14ac:dyDescent="0.3">
      <c r="A102">
        <v>1448</v>
      </c>
      <c r="B102" t="s">
        <v>149</v>
      </c>
      <c r="C102" t="s">
        <v>288</v>
      </c>
      <c r="D102" t="s">
        <v>289</v>
      </c>
      <c r="E102">
        <v>2018</v>
      </c>
      <c r="F102">
        <v>2024</v>
      </c>
      <c r="G102">
        <v>2025</v>
      </c>
      <c r="H102" s="40">
        <v>44896</v>
      </c>
      <c r="I102" s="17">
        <v>258960</v>
      </c>
      <c r="J102" s="17">
        <v>238143.2</v>
      </c>
      <c r="K102" s="17">
        <v>323700</v>
      </c>
      <c r="L102" s="11">
        <v>0.73569107198022865</v>
      </c>
      <c r="M102" s="17">
        <v>10728</v>
      </c>
      <c r="N102" s="17">
        <v>0</v>
      </c>
      <c r="O102" s="17">
        <v>126279.9011232623</v>
      </c>
      <c r="P102" s="8">
        <v>1.5027308233668213</v>
      </c>
    </row>
    <row r="103" spans="1:16" x14ac:dyDescent="0.3">
      <c r="A103">
        <v>1447</v>
      </c>
      <c r="B103" t="s">
        <v>149</v>
      </c>
      <c r="C103" t="s">
        <v>290</v>
      </c>
      <c r="D103" t="s">
        <v>291</v>
      </c>
      <c r="E103">
        <v>2020</v>
      </c>
      <c r="F103">
        <v>2021</v>
      </c>
      <c r="G103">
        <v>2023</v>
      </c>
      <c r="H103" s="40">
        <v>44896</v>
      </c>
      <c r="I103" s="17">
        <v>237000</v>
      </c>
      <c r="J103" s="17">
        <v>213300</v>
      </c>
      <c r="K103" s="17">
        <v>297400</v>
      </c>
      <c r="L103" s="11">
        <v>0.7172158708809685</v>
      </c>
      <c r="M103" s="17">
        <v>4090</v>
      </c>
      <c r="N103" s="17">
        <v>0</v>
      </c>
      <c r="O103" s="17">
        <v>101202.745460659</v>
      </c>
      <c r="P103" s="8">
        <v>1.2043126709818421</v>
      </c>
    </row>
    <row r="104" spans="1:16" x14ac:dyDescent="0.3">
      <c r="A104">
        <v>1446</v>
      </c>
      <c r="B104" t="s">
        <v>149</v>
      </c>
      <c r="C104" t="s">
        <v>292</v>
      </c>
      <c r="D104" t="s">
        <v>293</v>
      </c>
      <c r="E104">
        <v>2017</v>
      </c>
      <c r="F104">
        <v>2021</v>
      </c>
      <c r="G104">
        <v>2023</v>
      </c>
      <c r="H104" s="40">
        <v>44896</v>
      </c>
      <c r="I104" s="17">
        <v>46000</v>
      </c>
      <c r="J104" s="17">
        <v>41400</v>
      </c>
      <c r="K104" s="17">
        <v>83855</v>
      </c>
      <c r="L104" s="11">
        <v>0.49370937928567182</v>
      </c>
      <c r="M104" s="17">
        <v>1184</v>
      </c>
      <c r="N104" s="17">
        <v>9874.1875857134346</v>
      </c>
      <c r="O104" s="17">
        <v>16484.363723093429</v>
      </c>
      <c r="P104" s="8">
        <v>0.31366676057480164</v>
      </c>
    </row>
    <row r="105" spans="1:16" x14ac:dyDescent="0.3">
      <c r="A105">
        <v>1445</v>
      </c>
      <c r="B105" t="s">
        <v>149</v>
      </c>
      <c r="C105" t="s">
        <v>294</v>
      </c>
      <c r="D105" t="s">
        <v>295</v>
      </c>
      <c r="E105">
        <v>2022</v>
      </c>
      <c r="F105">
        <v>2024</v>
      </c>
      <c r="G105">
        <v>2023</v>
      </c>
      <c r="H105" s="40">
        <v>44896</v>
      </c>
      <c r="I105" s="17">
        <v>388616</v>
      </c>
      <c r="J105" s="17">
        <v>370987.52000000002</v>
      </c>
      <c r="K105" s="17">
        <v>502000</v>
      </c>
      <c r="L105" s="11">
        <v>0.73901896414342638</v>
      </c>
      <c r="M105" s="17">
        <v>8454</v>
      </c>
      <c r="N105" s="17">
        <v>0</v>
      </c>
      <c r="O105" s="17">
        <v>58936.318979059797</v>
      </c>
      <c r="P105" s="8">
        <v>0.70134219585081159</v>
      </c>
    </row>
    <row r="106" spans="1:16" x14ac:dyDescent="0.3">
      <c r="A106">
        <v>1444</v>
      </c>
      <c r="B106" t="s">
        <v>296</v>
      </c>
      <c r="C106" t="s">
        <v>297</v>
      </c>
      <c r="D106" t="s">
        <v>298</v>
      </c>
      <c r="E106">
        <v>2022</v>
      </c>
      <c r="F106">
        <v>2023</v>
      </c>
      <c r="G106">
        <v>2021</v>
      </c>
      <c r="H106" s="40">
        <v>44896</v>
      </c>
      <c r="I106" s="17">
        <v>26400</v>
      </c>
      <c r="J106" s="17">
        <v>24420</v>
      </c>
      <c r="K106" s="17">
        <v>75400</v>
      </c>
      <c r="L106" s="11">
        <v>0.32387267904509282</v>
      </c>
      <c r="M106" s="17">
        <v>2500</v>
      </c>
      <c r="N106" s="17">
        <v>6153.5809018567652</v>
      </c>
      <c r="O106" s="17">
        <v>6032.1286472148586</v>
      </c>
      <c r="P106" s="8">
        <v>0.14500994363395231</v>
      </c>
    </row>
    <row r="107" spans="1:16" x14ac:dyDescent="0.3">
      <c r="A107">
        <v>1443</v>
      </c>
      <c r="B107" t="s">
        <v>299</v>
      </c>
      <c r="C107" t="s">
        <v>300</v>
      </c>
      <c r="D107" t="s">
        <v>301</v>
      </c>
      <c r="E107">
        <v>2022</v>
      </c>
      <c r="F107">
        <v>2023</v>
      </c>
      <c r="G107">
        <v>2023</v>
      </c>
      <c r="H107" s="40">
        <v>45268</v>
      </c>
      <c r="I107" s="17">
        <v>52598</v>
      </c>
      <c r="J107" s="17">
        <v>49523.467873245565</v>
      </c>
      <c r="K107" s="17">
        <v>65781</v>
      </c>
      <c r="L107" s="11">
        <v>0.75285367922721713</v>
      </c>
      <c r="M107" s="17">
        <v>1626</v>
      </c>
      <c r="N107" s="17">
        <v>30114.147169088679</v>
      </c>
      <c r="O107" s="17">
        <v>33112.989229554449</v>
      </c>
      <c r="P107" s="8">
        <v>0.75240292314385315</v>
      </c>
    </row>
    <row r="108" spans="1:16" x14ac:dyDescent="0.3">
      <c r="A108">
        <v>1441</v>
      </c>
      <c r="B108" t="s">
        <v>302</v>
      </c>
      <c r="C108" t="s">
        <v>303</v>
      </c>
      <c r="D108" t="s">
        <v>304</v>
      </c>
      <c r="E108">
        <v>2019</v>
      </c>
      <c r="F108">
        <v>2021</v>
      </c>
      <c r="G108">
        <v>2023</v>
      </c>
      <c r="H108" s="40">
        <v>44851</v>
      </c>
      <c r="I108" s="17">
        <v>83000</v>
      </c>
      <c r="J108" s="17">
        <v>71933.34073578594</v>
      </c>
      <c r="K108" s="17">
        <v>96000</v>
      </c>
      <c r="L108" s="11">
        <v>0.74930563266443695</v>
      </c>
      <c r="M108" s="17">
        <v>1894</v>
      </c>
      <c r="N108" s="17">
        <v>35592.017551560763</v>
      </c>
      <c r="O108" s="17">
        <v>67411.28124265607</v>
      </c>
      <c r="P108" s="8">
        <v>1.2257392556511801</v>
      </c>
    </row>
    <row r="109" spans="1:16" x14ac:dyDescent="0.3">
      <c r="A109">
        <v>1440</v>
      </c>
      <c r="B109" t="s">
        <v>302</v>
      </c>
      <c r="C109" t="s">
        <v>305</v>
      </c>
      <c r="D109" t="s">
        <v>306</v>
      </c>
      <c r="E109">
        <v>2019</v>
      </c>
      <c r="F109">
        <v>2021</v>
      </c>
      <c r="G109">
        <v>2023</v>
      </c>
      <c r="H109" s="40">
        <v>44851</v>
      </c>
      <c r="I109" s="17">
        <v>66500</v>
      </c>
      <c r="J109" s="17">
        <v>57633.339264214046</v>
      </c>
      <c r="K109" s="17">
        <v>121400</v>
      </c>
      <c r="L109" s="11">
        <v>0.47473920316486029</v>
      </c>
      <c r="M109" s="17">
        <v>2800</v>
      </c>
      <c r="N109" s="17">
        <v>0</v>
      </c>
      <c r="O109" s="17">
        <v>52639.082846919708</v>
      </c>
      <c r="P109" s="8">
        <v>0.62640508587834454</v>
      </c>
    </row>
    <row r="110" spans="1:16" x14ac:dyDescent="0.3">
      <c r="A110">
        <v>1436</v>
      </c>
      <c r="B110" t="s">
        <v>121</v>
      </c>
      <c r="C110" t="s">
        <v>307</v>
      </c>
      <c r="D110" t="s">
        <v>308</v>
      </c>
      <c r="E110">
        <v>2023</v>
      </c>
      <c r="F110">
        <v>2023</v>
      </c>
      <c r="G110">
        <v>2025</v>
      </c>
      <c r="H110" s="40">
        <v>45250</v>
      </c>
      <c r="I110" s="17">
        <v>40200</v>
      </c>
      <c r="J110" s="17">
        <v>32900</v>
      </c>
      <c r="K110" s="17">
        <v>148000</v>
      </c>
      <c r="L110" s="11">
        <v>0.2222972972972973</v>
      </c>
      <c r="M110" s="17">
        <v>4442</v>
      </c>
      <c r="N110" s="17">
        <v>0</v>
      </c>
      <c r="O110" s="17">
        <v>22760.597905405401</v>
      </c>
      <c r="P110" s="8">
        <v>0.27085111507432424</v>
      </c>
    </row>
    <row r="111" spans="1:16" x14ac:dyDescent="0.3">
      <c r="A111">
        <v>1429</v>
      </c>
      <c r="B111" t="s">
        <v>53</v>
      </c>
      <c r="C111" t="s">
        <v>309</v>
      </c>
      <c r="D111" t="s">
        <v>310</v>
      </c>
      <c r="E111">
        <v>2020</v>
      </c>
      <c r="F111">
        <v>2023</v>
      </c>
      <c r="G111">
        <v>2025</v>
      </c>
      <c r="H111" s="40">
        <v>44804</v>
      </c>
      <c r="I111" s="17">
        <v>500000</v>
      </c>
      <c r="J111" s="17">
        <v>500000</v>
      </c>
      <c r="K111" s="17">
        <v>661500</v>
      </c>
      <c r="L111" s="11">
        <v>0.75585789871504161</v>
      </c>
      <c r="M111" s="17">
        <v>8888</v>
      </c>
      <c r="N111" s="17">
        <v>379393.80196523061</v>
      </c>
      <c r="O111" s="17">
        <v>298953.89266817842</v>
      </c>
      <c r="P111" s="8">
        <v>8.072337566137568</v>
      </c>
    </row>
    <row r="112" spans="1:16" x14ac:dyDescent="0.3">
      <c r="A112">
        <v>1428</v>
      </c>
      <c r="B112" t="s">
        <v>311</v>
      </c>
      <c r="C112" t="s">
        <v>312</v>
      </c>
      <c r="D112" t="s">
        <v>313</v>
      </c>
      <c r="E112">
        <v>2021</v>
      </c>
      <c r="F112">
        <v>2023</v>
      </c>
      <c r="G112">
        <v>2021</v>
      </c>
      <c r="H112" s="40">
        <v>44792</v>
      </c>
      <c r="I112" s="17">
        <v>190800</v>
      </c>
      <c r="J112" s="17">
        <v>159625.027</v>
      </c>
      <c r="K112" s="17">
        <v>235500</v>
      </c>
      <c r="L112" s="11">
        <v>0.67781327813163483</v>
      </c>
      <c r="M112" s="17">
        <v>5478</v>
      </c>
      <c r="N112" s="17">
        <v>0</v>
      </c>
      <c r="O112" s="17">
        <v>76860.3655484255</v>
      </c>
      <c r="P112" s="8">
        <v>0.91463835002626337</v>
      </c>
    </row>
    <row r="113" spans="1:16" x14ac:dyDescent="0.3">
      <c r="A113">
        <v>1425</v>
      </c>
      <c r="B113" t="s">
        <v>314</v>
      </c>
      <c r="C113" t="s">
        <v>315</v>
      </c>
      <c r="D113" t="s">
        <v>316</v>
      </c>
      <c r="E113">
        <v>2022</v>
      </c>
      <c r="F113">
        <v>2024</v>
      </c>
      <c r="G113">
        <v>2023</v>
      </c>
      <c r="H113" s="40">
        <v>45100</v>
      </c>
      <c r="I113" s="17">
        <v>182200</v>
      </c>
      <c r="J113" s="17">
        <v>166451.66270575998</v>
      </c>
      <c r="K113" s="17">
        <v>270000</v>
      </c>
      <c r="L113" s="11">
        <v>0.61648763965096309</v>
      </c>
      <c r="M113" s="17">
        <v>11526</v>
      </c>
      <c r="N113" s="17">
        <v>0</v>
      </c>
      <c r="O113" s="17">
        <v>138559.91242503148</v>
      </c>
      <c r="P113" s="8">
        <v>1.6488629578578746</v>
      </c>
    </row>
    <row r="114" spans="1:16" x14ac:dyDescent="0.3">
      <c r="A114">
        <v>1424</v>
      </c>
      <c r="B114" t="s">
        <v>314</v>
      </c>
      <c r="C114" t="s">
        <v>317</v>
      </c>
      <c r="D114" t="s">
        <v>318</v>
      </c>
      <c r="E114">
        <v>2023</v>
      </c>
      <c r="F114">
        <v>2023</v>
      </c>
      <c r="G114">
        <v>2023</v>
      </c>
      <c r="H114" s="40">
        <v>45100</v>
      </c>
      <c r="I114" s="17">
        <v>51600</v>
      </c>
      <c r="J114" s="17">
        <v>47213.331570430557</v>
      </c>
      <c r="K114" s="17">
        <v>62000</v>
      </c>
      <c r="L114" s="11">
        <v>0.76150534791017033</v>
      </c>
      <c r="M114" s="17">
        <v>2282</v>
      </c>
      <c r="N114" s="17">
        <v>31552.974090657906</v>
      </c>
      <c r="O114" s="17">
        <v>25371.225977392736</v>
      </c>
      <c r="P114" s="8">
        <v>0.67739798080980262</v>
      </c>
    </row>
    <row r="115" spans="1:16" x14ac:dyDescent="0.3">
      <c r="A115">
        <v>1423</v>
      </c>
      <c r="B115" t="s">
        <v>319</v>
      </c>
      <c r="C115" t="s">
        <v>320</v>
      </c>
      <c r="D115" t="s">
        <v>321</v>
      </c>
      <c r="E115">
        <v>2021</v>
      </c>
      <c r="F115">
        <v>2022</v>
      </c>
      <c r="G115">
        <v>2025</v>
      </c>
      <c r="H115" s="40">
        <v>44746</v>
      </c>
      <c r="I115" s="17">
        <v>96000</v>
      </c>
      <c r="J115" s="17">
        <v>88800</v>
      </c>
      <c r="K115" s="17">
        <v>124500</v>
      </c>
      <c r="L115" s="11">
        <v>0.7132530120481928</v>
      </c>
      <c r="M115" s="17">
        <v>1685</v>
      </c>
      <c r="N115" s="17">
        <v>148847.3445783132</v>
      </c>
      <c r="O115" s="17">
        <v>7691.7204819277167</v>
      </c>
      <c r="P115" s="8">
        <v>1.8628148742168669</v>
      </c>
    </row>
    <row r="116" spans="1:16" x14ac:dyDescent="0.3">
      <c r="A116">
        <v>1422</v>
      </c>
      <c r="B116" t="s">
        <v>322</v>
      </c>
      <c r="C116" t="s">
        <v>61</v>
      </c>
      <c r="D116" t="s">
        <v>323</v>
      </c>
      <c r="E116">
        <v>2021</v>
      </c>
      <c r="F116">
        <v>2022</v>
      </c>
      <c r="G116">
        <v>2021</v>
      </c>
      <c r="H116" s="40">
        <v>44713</v>
      </c>
      <c r="I116" s="17">
        <v>33000</v>
      </c>
      <c r="J116" s="17">
        <v>30094.3</v>
      </c>
      <c r="K116" s="17">
        <v>49500</v>
      </c>
      <c r="L116" s="11">
        <v>0.6079656565656566</v>
      </c>
      <c r="M116" s="17">
        <v>1315</v>
      </c>
      <c r="N116" s="17">
        <v>0</v>
      </c>
      <c r="O116" s="17">
        <v>11192.64773737374</v>
      </c>
      <c r="P116" s="8">
        <v>0.1331925080747475</v>
      </c>
    </row>
    <row r="117" spans="1:16" x14ac:dyDescent="0.3">
      <c r="A117">
        <v>1421</v>
      </c>
      <c r="B117" t="s">
        <v>324</v>
      </c>
      <c r="C117" t="s">
        <v>325</v>
      </c>
      <c r="D117" t="s">
        <v>326</v>
      </c>
      <c r="E117">
        <v>2022</v>
      </c>
      <c r="F117">
        <v>2023</v>
      </c>
      <c r="G117">
        <v>2021</v>
      </c>
      <c r="H117" s="40">
        <v>44778</v>
      </c>
      <c r="I117" s="17">
        <v>271887</v>
      </c>
      <c r="J117" s="17">
        <v>262061.76</v>
      </c>
      <c r="K117" s="17">
        <v>363000</v>
      </c>
      <c r="L117" s="11">
        <v>0.72193322314049579</v>
      </c>
      <c r="M117" s="17">
        <v>22605</v>
      </c>
      <c r="N117" s="17">
        <v>180483.30578512396</v>
      </c>
      <c r="O117" s="17">
        <v>74524.805658181809</v>
      </c>
      <c r="P117" s="8">
        <v>3.0345965261753385</v>
      </c>
    </row>
    <row r="118" spans="1:16" x14ac:dyDescent="0.3">
      <c r="A118">
        <v>1417</v>
      </c>
      <c r="B118" t="s">
        <v>121</v>
      </c>
      <c r="C118" t="s">
        <v>327</v>
      </c>
      <c r="D118" t="s">
        <v>328</v>
      </c>
      <c r="E118">
        <v>2022</v>
      </c>
      <c r="F118">
        <v>2023</v>
      </c>
      <c r="G118">
        <v>2023</v>
      </c>
      <c r="H118" s="40">
        <v>45005</v>
      </c>
      <c r="I118" s="17">
        <v>119800</v>
      </c>
      <c r="J118" s="17">
        <v>106869.9994</v>
      </c>
      <c r="K118" s="17">
        <v>119000</v>
      </c>
      <c r="L118" s="11">
        <v>0.89806722184873933</v>
      </c>
      <c r="M118" s="17">
        <v>6099</v>
      </c>
      <c r="N118" s="17">
        <v>0</v>
      </c>
      <c r="O118" s="17">
        <v>119770.55542841276</v>
      </c>
      <c r="P118" s="8">
        <v>1.4252696095981117</v>
      </c>
    </row>
    <row r="119" spans="1:16" x14ac:dyDescent="0.3">
      <c r="A119">
        <v>1416</v>
      </c>
      <c r="B119" t="s">
        <v>329</v>
      </c>
      <c r="C119" t="s">
        <v>330</v>
      </c>
      <c r="D119" t="s">
        <v>331</v>
      </c>
      <c r="E119">
        <v>2022</v>
      </c>
      <c r="F119">
        <v>2023</v>
      </c>
      <c r="G119">
        <v>2025</v>
      </c>
      <c r="H119" s="40">
        <v>44692</v>
      </c>
      <c r="I119" s="17">
        <v>107360</v>
      </c>
      <c r="J119" s="17">
        <v>92329.600000000006</v>
      </c>
      <c r="K119" s="17">
        <v>134200</v>
      </c>
      <c r="L119" s="11">
        <v>0.68799999999999994</v>
      </c>
      <c r="M119" s="17">
        <v>1368</v>
      </c>
      <c r="N119" s="17">
        <v>37996.863999999987</v>
      </c>
      <c r="O119" s="17">
        <v>58635.763200000001</v>
      </c>
      <c r="P119" s="8">
        <v>1.1499282636799999</v>
      </c>
    </row>
    <row r="120" spans="1:16" x14ac:dyDescent="0.3">
      <c r="A120">
        <v>1415</v>
      </c>
      <c r="B120" t="s">
        <v>329</v>
      </c>
      <c r="C120" t="s">
        <v>332</v>
      </c>
      <c r="D120" t="s">
        <v>333</v>
      </c>
      <c r="E120">
        <v>2021</v>
      </c>
      <c r="F120">
        <v>2023</v>
      </c>
      <c r="G120">
        <v>2023</v>
      </c>
      <c r="H120" s="40">
        <v>44692</v>
      </c>
      <c r="I120" s="17">
        <v>325640</v>
      </c>
      <c r="J120" s="17">
        <v>280050.40000000002</v>
      </c>
      <c r="K120" s="17">
        <v>407350</v>
      </c>
      <c r="L120" s="11">
        <v>0.68749331042101391</v>
      </c>
      <c r="M120" s="17">
        <v>7367</v>
      </c>
      <c r="N120" s="17">
        <v>178091.70459801159</v>
      </c>
      <c r="O120" s="17">
        <v>176253.759981932</v>
      </c>
      <c r="P120" s="8">
        <v>4.2167110285013285</v>
      </c>
    </row>
    <row r="121" spans="1:16" x14ac:dyDescent="0.3">
      <c r="A121">
        <v>1414</v>
      </c>
      <c r="B121" t="s">
        <v>334</v>
      </c>
      <c r="C121" t="s">
        <v>335</v>
      </c>
      <c r="D121" t="s">
        <v>336</v>
      </c>
      <c r="E121">
        <v>2021</v>
      </c>
      <c r="F121">
        <v>2022</v>
      </c>
      <c r="G121">
        <v>2021</v>
      </c>
      <c r="H121" s="40">
        <v>44677</v>
      </c>
      <c r="I121" s="17">
        <v>92929.53</v>
      </c>
      <c r="J121" s="17">
        <v>86424.446124410024</v>
      </c>
      <c r="K121" s="17">
        <v>124276</v>
      </c>
      <c r="L121" s="11">
        <v>0.69542346168536184</v>
      </c>
      <c r="M121" s="17">
        <v>1430</v>
      </c>
      <c r="N121" s="17">
        <v>0</v>
      </c>
      <c r="O121" s="17">
        <v>0</v>
      </c>
      <c r="P121" s="8">
        <v>0</v>
      </c>
    </row>
    <row r="122" spans="1:16" x14ac:dyDescent="0.3">
      <c r="A122">
        <v>1413</v>
      </c>
      <c r="B122" t="s">
        <v>334</v>
      </c>
      <c r="C122" t="s">
        <v>337</v>
      </c>
      <c r="D122" t="s">
        <v>338</v>
      </c>
      <c r="E122">
        <v>2021</v>
      </c>
      <c r="F122">
        <v>2022</v>
      </c>
      <c r="G122">
        <v>2021</v>
      </c>
      <c r="H122" s="40">
        <v>44677</v>
      </c>
      <c r="I122" s="17">
        <v>103589</v>
      </c>
      <c r="J122" s="17">
        <v>96337.757875589974</v>
      </c>
      <c r="K122" s="17">
        <v>135000</v>
      </c>
      <c r="L122" s="11">
        <v>0.71361302130066651</v>
      </c>
      <c r="M122" s="17">
        <v>5618</v>
      </c>
      <c r="N122" s="17">
        <v>0</v>
      </c>
      <c r="O122" s="17">
        <v>1804.0850791502262</v>
      </c>
      <c r="P122" s="8">
        <v>2.1468612441887691E-2</v>
      </c>
    </row>
    <row r="123" spans="1:16" x14ac:dyDescent="0.3">
      <c r="A123">
        <v>1412</v>
      </c>
      <c r="B123" t="s">
        <v>339</v>
      </c>
      <c r="C123" t="s">
        <v>340</v>
      </c>
      <c r="D123" t="s">
        <v>341</v>
      </c>
      <c r="E123">
        <v>2021</v>
      </c>
      <c r="F123">
        <v>2022</v>
      </c>
      <c r="G123">
        <v>2023</v>
      </c>
      <c r="H123" s="40">
        <v>44629</v>
      </c>
      <c r="I123" s="17">
        <v>90000</v>
      </c>
      <c r="J123" s="17">
        <v>81923.05</v>
      </c>
      <c r="K123" s="17">
        <v>262800</v>
      </c>
      <c r="L123" s="11">
        <v>0.31173154490106553</v>
      </c>
      <c r="M123" s="17">
        <v>5081</v>
      </c>
      <c r="N123" s="17">
        <v>0</v>
      </c>
      <c r="O123" s="17">
        <v>61772.41120605023</v>
      </c>
      <c r="P123" s="8">
        <v>0.73509169335199775</v>
      </c>
    </row>
    <row r="124" spans="1:16" x14ac:dyDescent="0.3">
      <c r="A124">
        <v>1407</v>
      </c>
      <c r="B124" t="s">
        <v>342</v>
      </c>
      <c r="C124" t="s">
        <v>343</v>
      </c>
      <c r="D124" t="s">
        <v>344</v>
      </c>
      <c r="E124">
        <v>2017</v>
      </c>
      <c r="F124">
        <v>2022</v>
      </c>
      <c r="G124">
        <v>2025</v>
      </c>
      <c r="H124" s="40">
        <v>44533</v>
      </c>
      <c r="I124" s="17">
        <v>62342</v>
      </c>
      <c r="J124" s="17">
        <v>54029.735417386444</v>
      </c>
      <c r="K124" s="17">
        <v>469100</v>
      </c>
      <c r="L124" s="11">
        <v>0.1151774364045757</v>
      </c>
      <c r="M124" s="17">
        <v>7333</v>
      </c>
      <c r="N124" s="17">
        <v>0</v>
      </c>
      <c r="O124" s="17">
        <v>32685.870662688962</v>
      </c>
      <c r="P124" s="8">
        <v>0.38896186088599866</v>
      </c>
    </row>
    <row r="125" spans="1:16" x14ac:dyDescent="0.3">
      <c r="A125">
        <v>1406</v>
      </c>
      <c r="B125" t="s">
        <v>342</v>
      </c>
      <c r="C125" t="s">
        <v>345</v>
      </c>
      <c r="D125" t="s">
        <v>346</v>
      </c>
      <c r="E125">
        <v>2021</v>
      </c>
      <c r="F125">
        <v>2021</v>
      </c>
      <c r="G125">
        <v>2025</v>
      </c>
      <c r="H125" s="40">
        <v>44533</v>
      </c>
      <c r="I125" s="17">
        <v>336509</v>
      </c>
      <c r="J125" s="17">
        <v>291641.14458261355</v>
      </c>
      <c r="K125" s="17">
        <v>403000</v>
      </c>
      <c r="L125" s="11">
        <v>0.72367529673105091</v>
      </c>
      <c r="M125" s="17">
        <v>10690</v>
      </c>
      <c r="N125" s="17">
        <v>0</v>
      </c>
      <c r="O125" s="17">
        <v>565508.1002022156</v>
      </c>
      <c r="P125" s="8">
        <v>6.7295463924063652</v>
      </c>
    </row>
    <row r="126" spans="1:16" x14ac:dyDescent="0.3">
      <c r="A126">
        <v>1402</v>
      </c>
      <c r="B126" t="s">
        <v>347</v>
      </c>
      <c r="C126" t="s">
        <v>348</v>
      </c>
      <c r="D126" t="s">
        <v>349</v>
      </c>
      <c r="E126">
        <v>2022</v>
      </c>
      <c r="F126">
        <v>2023</v>
      </c>
      <c r="G126">
        <v>2023</v>
      </c>
      <c r="H126" s="40">
        <v>44719</v>
      </c>
      <c r="I126" s="17">
        <v>72720</v>
      </c>
      <c r="J126" s="17">
        <v>64084.586921850096</v>
      </c>
      <c r="K126" s="17">
        <v>380700</v>
      </c>
      <c r="L126" s="11">
        <v>0.16833356165445248</v>
      </c>
      <c r="M126" s="17">
        <v>12400</v>
      </c>
      <c r="N126" s="17">
        <v>31910.151615026298</v>
      </c>
      <c r="O126" s="17">
        <v>45295.194769980095</v>
      </c>
      <c r="P126" s="8">
        <v>0.918743621981576</v>
      </c>
    </row>
    <row r="127" spans="1:16" x14ac:dyDescent="0.3">
      <c r="A127">
        <v>1394</v>
      </c>
      <c r="B127" t="s">
        <v>350</v>
      </c>
      <c r="C127" t="s">
        <v>351</v>
      </c>
      <c r="D127" t="s">
        <v>352</v>
      </c>
      <c r="E127">
        <v>2021</v>
      </c>
      <c r="F127">
        <v>2023</v>
      </c>
      <c r="G127">
        <v>2025</v>
      </c>
      <c r="H127" s="40">
        <v>43454</v>
      </c>
      <c r="I127" s="17">
        <v>1200</v>
      </c>
      <c r="J127" s="17">
        <v>784.06317220779511</v>
      </c>
      <c r="K127" s="17">
        <v>1500</v>
      </c>
      <c r="L127" s="11">
        <v>0.52270878147186339</v>
      </c>
      <c r="M127" s="17">
        <v>0</v>
      </c>
      <c r="N127" s="17">
        <v>0</v>
      </c>
      <c r="O127" s="17">
        <v>15193.576151042649</v>
      </c>
      <c r="P127" s="8">
        <v>0.18080355619740751</v>
      </c>
    </row>
    <row r="128" spans="1:16" x14ac:dyDescent="0.3">
      <c r="A128">
        <v>1386</v>
      </c>
      <c r="B128" t="s">
        <v>353</v>
      </c>
      <c r="C128" t="s">
        <v>354</v>
      </c>
      <c r="D128" t="s">
        <v>355</v>
      </c>
      <c r="E128">
        <v>2021</v>
      </c>
      <c r="F128">
        <v>2023</v>
      </c>
      <c r="G128">
        <v>2023</v>
      </c>
      <c r="H128" s="40">
        <v>44553</v>
      </c>
      <c r="I128" s="17">
        <v>287875</v>
      </c>
      <c r="J128" s="17">
        <v>268897.364</v>
      </c>
      <c r="K128" s="17">
        <v>396250</v>
      </c>
      <c r="L128" s="11">
        <v>0.67860533501577291</v>
      </c>
      <c r="M128" s="17">
        <v>6329</v>
      </c>
      <c r="N128" s="17">
        <v>0</v>
      </c>
      <c r="O128" s="17">
        <v>197135.59628795061</v>
      </c>
      <c r="P128" s="8">
        <v>2.3459135958266124</v>
      </c>
    </row>
    <row r="129" spans="1:16" x14ac:dyDescent="0.3">
      <c r="A129">
        <v>1385</v>
      </c>
      <c r="B129" t="s">
        <v>356</v>
      </c>
      <c r="C129" t="s">
        <v>357</v>
      </c>
      <c r="D129" t="s">
        <v>358</v>
      </c>
      <c r="E129">
        <v>2021</v>
      </c>
      <c r="F129">
        <v>2023</v>
      </c>
      <c r="G129">
        <v>2025</v>
      </c>
      <c r="H129" s="40">
        <v>44551</v>
      </c>
      <c r="I129" s="17">
        <v>225000</v>
      </c>
      <c r="J129" s="17">
        <v>198948.946</v>
      </c>
      <c r="K129" s="17">
        <v>357500</v>
      </c>
      <c r="L129" s="11">
        <v>0.55650054825174822</v>
      </c>
      <c r="M129" s="17">
        <v>12166</v>
      </c>
      <c r="N129" s="17">
        <v>0</v>
      </c>
      <c r="O129" s="17">
        <v>153010.7161426954</v>
      </c>
      <c r="P129" s="8">
        <v>1.8208275220980752</v>
      </c>
    </row>
    <row r="130" spans="1:16" x14ac:dyDescent="0.3">
      <c r="A130">
        <v>1376</v>
      </c>
      <c r="B130" t="s">
        <v>359</v>
      </c>
      <c r="C130" t="s">
        <v>360</v>
      </c>
      <c r="D130" t="s">
        <v>361</v>
      </c>
      <c r="E130">
        <v>2020</v>
      </c>
      <c r="F130">
        <v>2021</v>
      </c>
      <c r="G130">
        <v>2021</v>
      </c>
      <c r="H130" s="40">
        <v>44543</v>
      </c>
      <c r="I130" s="17">
        <v>5919.4129999999996</v>
      </c>
      <c r="J130" s="17">
        <v>4735.49</v>
      </c>
      <c r="K130" s="17">
        <v>63500</v>
      </c>
      <c r="L130" s="11">
        <v>7.457464566929134E-2</v>
      </c>
      <c r="M130" s="17">
        <v>1905</v>
      </c>
      <c r="N130" s="17">
        <v>0</v>
      </c>
      <c r="O130" s="17">
        <v>1690.5699299999969</v>
      </c>
      <c r="P130" s="8">
        <v>2.0117782166999963E-2</v>
      </c>
    </row>
    <row r="131" spans="1:16" x14ac:dyDescent="0.3">
      <c r="A131">
        <v>1373</v>
      </c>
      <c r="B131" t="s">
        <v>249</v>
      </c>
      <c r="C131" t="s">
        <v>362</v>
      </c>
      <c r="D131" t="s">
        <v>363</v>
      </c>
      <c r="E131">
        <v>2021</v>
      </c>
      <c r="F131">
        <v>2023</v>
      </c>
      <c r="G131">
        <v>2023</v>
      </c>
      <c r="H131" s="40">
        <v>44796</v>
      </c>
      <c r="I131" s="17">
        <v>140000</v>
      </c>
      <c r="J131" s="17">
        <v>126722.71982717988</v>
      </c>
      <c r="K131" s="17">
        <v>272000</v>
      </c>
      <c r="L131" s="11">
        <v>0.4658923523058085</v>
      </c>
      <c r="M131" s="17">
        <v>13596</v>
      </c>
      <c r="N131" s="17">
        <v>0</v>
      </c>
      <c r="O131" s="17">
        <v>93113.80460266165</v>
      </c>
      <c r="P131" s="8">
        <v>1.1080542747716735</v>
      </c>
    </row>
    <row r="132" spans="1:16" x14ac:dyDescent="0.3">
      <c r="A132">
        <v>1370</v>
      </c>
      <c r="B132" t="s">
        <v>364</v>
      </c>
      <c r="C132" t="s">
        <v>365</v>
      </c>
      <c r="D132" t="s">
        <v>366</v>
      </c>
      <c r="E132">
        <v>2021</v>
      </c>
      <c r="F132">
        <v>2026</v>
      </c>
      <c r="G132">
        <v>2023</v>
      </c>
      <c r="H132" s="40">
        <v>46002</v>
      </c>
      <c r="I132" s="17">
        <v>61500</v>
      </c>
      <c r="J132" s="17">
        <v>56675</v>
      </c>
      <c r="K132" s="17">
        <v>109481</v>
      </c>
      <c r="L132" s="11">
        <v>0.51766973264767402</v>
      </c>
      <c r="M132" s="17">
        <v>6936</v>
      </c>
      <c r="N132" s="17">
        <v>0</v>
      </c>
      <c r="O132" s="17">
        <v>15798.451968834777</v>
      </c>
      <c r="P132" s="8">
        <v>0.18800157842913384</v>
      </c>
    </row>
    <row r="133" spans="1:16" x14ac:dyDescent="0.3">
      <c r="A133">
        <v>1369</v>
      </c>
      <c r="B133" t="s">
        <v>367</v>
      </c>
      <c r="C133" t="s">
        <v>368</v>
      </c>
      <c r="D133" t="s">
        <v>369</v>
      </c>
      <c r="E133">
        <v>2020</v>
      </c>
      <c r="F133">
        <v>2023</v>
      </c>
      <c r="G133">
        <v>2023</v>
      </c>
      <c r="H133" s="40">
        <v>44595</v>
      </c>
      <c r="I133" s="17">
        <v>565000</v>
      </c>
      <c r="J133" s="17">
        <v>512500</v>
      </c>
      <c r="K133" s="17">
        <v>740000</v>
      </c>
      <c r="L133" s="11">
        <v>0.69256756756756777</v>
      </c>
      <c r="M133" s="17">
        <v>30972</v>
      </c>
      <c r="N133" s="17">
        <v>619847.9729729729</v>
      </c>
      <c r="O133" s="17">
        <v>43615.412162162116</v>
      </c>
      <c r="P133" s="8">
        <v>7.8952142831081069</v>
      </c>
    </row>
    <row r="134" spans="1:16" x14ac:dyDescent="0.3">
      <c r="A134">
        <v>1368</v>
      </c>
      <c r="B134" t="s">
        <v>252</v>
      </c>
      <c r="C134" t="s">
        <v>370</v>
      </c>
      <c r="D134" t="s">
        <v>371</v>
      </c>
      <c r="E134">
        <v>2019</v>
      </c>
      <c r="F134">
        <v>2022</v>
      </c>
      <c r="G134">
        <v>2025</v>
      </c>
      <c r="H134" s="40">
        <v>44484</v>
      </c>
      <c r="I134" s="17">
        <v>387500</v>
      </c>
      <c r="J134" s="17">
        <v>387500.00000000012</v>
      </c>
      <c r="K134" s="17">
        <v>608000</v>
      </c>
      <c r="L134" s="11">
        <v>0.6373355263157896</v>
      </c>
      <c r="M134" s="17">
        <v>9758</v>
      </c>
      <c r="N134" s="17">
        <v>0</v>
      </c>
      <c r="O134" s="17">
        <v>541063.44572368427</v>
      </c>
      <c r="P134" s="8">
        <v>6.4386550041118422</v>
      </c>
    </row>
    <row r="135" spans="1:16" x14ac:dyDescent="0.3">
      <c r="A135">
        <v>1367</v>
      </c>
      <c r="B135" t="s">
        <v>252</v>
      </c>
      <c r="C135" t="s">
        <v>372</v>
      </c>
      <c r="D135" t="s">
        <v>373</v>
      </c>
      <c r="E135">
        <v>2021</v>
      </c>
      <c r="F135">
        <v>2021</v>
      </c>
      <c r="G135">
        <v>2023</v>
      </c>
      <c r="H135" s="40">
        <v>44484</v>
      </c>
      <c r="I135" s="17">
        <v>40000</v>
      </c>
      <c r="J135" s="17">
        <v>40000</v>
      </c>
      <c r="K135" s="17">
        <v>57300</v>
      </c>
      <c r="L135" s="11">
        <v>0.69808027923211169</v>
      </c>
      <c r="M135" s="17">
        <v>914</v>
      </c>
      <c r="N135" s="17">
        <v>0</v>
      </c>
      <c r="O135" s="17">
        <v>35794.345549738217</v>
      </c>
      <c r="P135" s="8">
        <v>0.42595271204188478</v>
      </c>
    </row>
    <row r="136" spans="1:16" x14ac:dyDescent="0.3">
      <c r="A136">
        <v>1366</v>
      </c>
      <c r="B136" t="s">
        <v>252</v>
      </c>
      <c r="C136" t="s">
        <v>374</v>
      </c>
      <c r="D136" t="s">
        <v>375</v>
      </c>
      <c r="E136">
        <v>2020</v>
      </c>
      <c r="F136">
        <v>2023</v>
      </c>
      <c r="G136">
        <v>2025</v>
      </c>
      <c r="H136" s="40">
        <v>44484</v>
      </c>
      <c r="I136" s="17">
        <v>160000</v>
      </c>
      <c r="J136" s="17">
        <v>160000</v>
      </c>
      <c r="K136" s="17">
        <v>673000</v>
      </c>
      <c r="L136" s="11">
        <v>0.23774145616641901</v>
      </c>
      <c r="M136" s="17">
        <v>10081</v>
      </c>
      <c r="N136" s="17">
        <v>97065.319465081717</v>
      </c>
      <c r="O136" s="17">
        <v>133973.9435364042</v>
      </c>
      <c r="P136" s="8">
        <v>2.7493672297176821</v>
      </c>
    </row>
    <row r="137" spans="1:16" x14ac:dyDescent="0.3">
      <c r="A137">
        <v>1363</v>
      </c>
      <c r="B137" t="s">
        <v>53</v>
      </c>
      <c r="C137" t="s">
        <v>376</v>
      </c>
      <c r="D137" t="s">
        <v>377</v>
      </c>
      <c r="E137">
        <v>2021</v>
      </c>
      <c r="F137">
        <v>2024</v>
      </c>
      <c r="G137">
        <v>2023</v>
      </c>
      <c r="H137" s="40">
        <v>45238</v>
      </c>
      <c r="I137" s="17">
        <v>1850880</v>
      </c>
      <c r="J137" s="17">
        <v>1850880</v>
      </c>
      <c r="K137" s="17">
        <v>2233700</v>
      </c>
      <c r="L137" s="11">
        <v>0.82861619734073511</v>
      </c>
      <c r="M137" s="17">
        <v>96453</v>
      </c>
      <c r="N137" s="17">
        <v>1252039.0741818508</v>
      </c>
      <c r="O137" s="17">
        <v>422447.59557684546</v>
      </c>
      <c r="P137" s="8">
        <v>19.926391370128481</v>
      </c>
    </row>
    <row r="138" spans="1:16" x14ac:dyDescent="0.3">
      <c r="A138">
        <v>1362</v>
      </c>
      <c r="B138" t="s">
        <v>53</v>
      </c>
      <c r="C138" t="s">
        <v>378</v>
      </c>
      <c r="D138" t="s">
        <v>379</v>
      </c>
      <c r="E138">
        <v>2019</v>
      </c>
      <c r="F138">
        <v>2021</v>
      </c>
      <c r="G138">
        <v>2025</v>
      </c>
      <c r="H138" s="40">
        <v>44473</v>
      </c>
      <c r="I138" s="17">
        <v>454000</v>
      </c>
      <c r="J138" s="17">
        <v>454000</v>
      </c>
      <c r="K138" s="17">
        <v>589700</v>
      </c>
      <c r="L138" s="11">
        <v>0.76988299135153471</v>
      </c>
      <c r="M138" s="17">
        <v>9780</v>
      </c>
      <c r="N138" s="17">
        <v>61590.63930812278</v>
      </c>
      <c r="O138" s="17">
        <v>262778.00237408862</v>
      </c>
      <c r="P138" s="8">
        <v>3.859986836018316</v>
      </c>
    </row>
    <row r="139" spans="1:16" x14ac:dyDescent="0.3">
      <c r="A139">
        <v>1361</v>
      </c>
      <c r="B139" t="s">
        <v>380</v>
      </c>
      <c r="C139" t="s">
        <v>381</v>
      </c>
      <c r="D139" t="s">
        <v>382</v>
      </c>
      <c r="E139">
        <v>2021</v>
      </c>
      <c r="F139">
        <v>2023</v>
      </c>
      <c r="G139">
        <v>2025</v>
      </c>
      <c r="H139" s="40">
        <v>41283</v>
      </c>
      <c r="I139" s="17">
        <v>395000</v>
      </c>
      <c r="J139" s="17">
        <v>338665.842</v>
      </c>
      <c r="K139" s="17">
        <v>475000</v>
      </c>
      <c r="L139" s="11">
        <v>0.71298072000000001</v>
      </c>
      <c r="M139" s="17">
        <v>20946</v>
      </c>
      <c r="N139" s="17">
        <v>115502.87664</v>
      </c>
      <c r="O139" s="17">
        <v>199370.15705095202</v>
      </c>
      <c r="P139" s="8">
        <v>3.7469891009223288</v>
      </c>
    </row>
    <row r="140" spans="1:16" x14ac:dyDescent="0.3">
      <c r="A140">
        <v>1359</v>
      </c>
      <c r="B140" t="s">
        <v>383</v>
      </c>
      <c r="C140" t="s">
        <v>384</v>
      </c>
      <c r="D140" t="s">
        <v>385</v>
      </c>
      <c r="E140">
        <v>2018</v>
      </c>
      <c r="F140">
        <v>2021</v>
      </c>
      <c r="G140">
        <v>2025</v>
      </c>
      <c r="H140" s="40">
        <v>45551</v>
      </c>
      <c r="I140" s="17">
        <v>183600</v>
      </c>
      <c r="J140" s="17">
        <v>183600</v>
      </c>
      <c r="K140" s="17">
        <v>271000</v>
      </c>
      <c r="L140" s="11">
        <v>0.67749077490774912</v>
      </c>
      <c r="M140" s="17">
        <v>4920</v>
      </c>
      <c r="N140" s="17">
        <v>0</v>
      </c>
      <c r="O140" s="17">
        <v>100997.6147601476</v>
      </c>
      <c r="P140" s="8">
        <v>1.2018716156457563</v>
      </c>
    </row>
    <row r="141" spans="1:16" x14ac:dyDescent="0.3">
      <c r="A141">
        <v>1358</v>
      </c>
      <c r="B141" t="s">
        <v>383</v>
      </c>
      <c r="C141" t="s">
        <v>386</v>
      </c>
      <c r="D141" t="s">
        <v>387</v>
      </c>
      <c r="E141">
        <v>2019</v>
      </c>
      <c r="F141">
        <v>2022</v>
      </c>
      <c r="G141">
        <v>2025</v>
      </c>
      <c r="H141" s="40">
        <v>45551</v>
      </c>
      <c r="I141" s="17">
        <v>86400</v>
      </c>
      <c r="J141" s="17">
        <v>86400</v>
      </c>
      <c r="K141" s="17">
        <v>247500</v>
      </c>
      <c r="L141" s="11">
        <v>0.34909090909090912</v>
      </c>
      <c r="M141" s="17">
        <v>4259</v>
      </c>
      <c r="N141" s="17">
        <v>0</v>
      </c>
      <c r="O141" s="17">
        <v>45049.378909090898</v>
      </c>
      <c r="P141" s="8">
        <v>0.53608760901818164</v>
      </c>
    </row>
    <row r="142" spans="1:16" x14ac:dyDescent="0.3">
      <c r="A142">
        <v>1356</v>
      </c>
      <c r="B142" t="s">
        <v>121</v>
      </c>
      <c r="C142" t="s">
        <v>388</v>
      </c>
      <c r="D142" t="s">
        <v>389</v>
      </c>
      <c r="E142">
        <v>2021</v>
      </c>
      <c r="F142">
        <v>2024</v>
      </c>
      <c r="G142">
        <v>2025</v>
      </c>
      <c r="H142" s="40">
        <v>45317</v>
      </c>
      <c r="I142" s="17">
        <v>667100</v>
      </c>
      <c r="J142" s="17">
        <v>614339.99522600009</v>
      </c>
      <c r="K142" s="17">
        <v>919400</v>
      </c>
      <c r="L142" s="11">
        <v>0.66819664479660656</v>
      </c>
      <c r="M142" s="17">
        <v>63408</v>
      </c>
      <c r="N142" s="17">
        <v>82522.285632380896</v>
      </c>
      <c r="O142" s="17">
        <v>653542.02326158527</v>
      </c>
      <c r="P142" s="8">
        <v>8.7591652758381962</v>
      </c>
    </row>
    <row r="143" spans="1:16" x14ac:dyDescent="0.3">
      <c r="A143">
        <v>1355</v>
      </c>
      <c r="B143" t="s">
        <v>121</v>
      </c>
      <c r="C143" t="s">
        <v>390</v>
      </c>
      <c r="D143" t="s">
        <v>391</v>
      </c>
      <c r="E143">
        <v>2021</v>
      </c>
      <c r="F143">
        <v>2024</v>
      </c>
      <c r="G143">
        <v>2025</v>
      </c>
      <c r="H143" s="40">
        <v>44439</v>
      </c>
      <c r="I143" s="17">
        <v>305400</v>
      </c>
      <c r="J143" s="17">
        <v>282269.99537399999</v>
      </c>
      <c r="K143" s="17">
        <v>543200</v>
      </c>
      <c r="L143" s="11">
        <v>0.51964284862665688</v>
      </c>
      <c r="M143" s="17">
        <v>18486</v>
      </c>
      <c r="N143" s="17">
        <v>32737.499463479384</v>
      </c>
      <c r="O143" s="17">
        <v>646011.41530565755</v>
      </c>
      <c r="P143" s="8">
        <v>8.077112085752729</v>
      </c>
    </row>
    <row r="144" spans="1:16" x14ac:dyDescent="0.3">
      <c r="A144">
        <v>1354</v>
      </c>
      <c r="B144" t="s">
        <v>121</v>
      </c>
      <c r="C144" t="s">
        <v>392</v>
      </c>
      <c r="D144" t="s">
        <v>393</v>
      </c>
      <c r="E144">
        <v>2019</v>
      </c>
      <c r="F144">
        <v>2021</v>
      </c>
      <c r="G144">
        <v>2025</v>
      </c>
      <c r="H144" s="40">
        <v>44439</v>
      </c>
      <c r="I144" s="17">
        <v>133000</v>
      </c>
      <c r="J144" s="17">
        <v>133000</v>
      </c>
      <c r="K144" s="17">
        <v>284900</v>
      </c>
      <c r="L144" s="11">
        <v>0.46683046683046681</v>
      </c>
      <c r="M144" s="17">
        <v>6136</v>
      </c>
      <c r="N144" s="17">
        <v>46683.046683046683</v>
      </c>
      <c r="O144" s="17">
        <v>141791.3513513513</v>
      </c>
      <c r="P144" s="8">
        <v>2.2428453366093359</v>
      </c>
    </row>
    <row r="145" spans="1:16" x14ac:dyDescent="0.3">
      <c r="A145">
        <v>1352</v>
      </c>
      <c r="B145" t="s">
        <v>311</v>
      </c>
      <c r="C145" t="s">
        <v>394</v>
      </c>
      <c r="D145" t="s">
        <v>395</v>
      </c>
      <c r="E145">
        <v>2018</v>
      </c>
      <c r="F145">
        <v>2020</v>
      </c>
      <c r="G145">
        <v>2021</v>
      </c>
      <c r="H145" s="40">
        <v>44354</v>
      </c>
      <c r="I145" s="17">
        <v>141000</v>
      </c>
      <c r="J145" s="17">
        <v>122871.489</v>
      </c>
      <c r="K145" s="17">
        <v>183000</v>
      </c>
      <c r="L145" s="11">
        <v>0.67142890163934421</v>
      </c>
      <c r="M145" s="17">
        <v>7786</v>
      </c>
      <c r="N145" s="17">
        <v>0</v>
      </c>
      <c r="O145" s="17">
        <v>42344.737968127833</v>
      </c>
      <c r="P145" s="8">
        <v>0.50390238182072122</v>
      </c>
    </row>
    <row r="146" spans="1:16" x14ac:dyDescent="0.3">
      <c r="A146">
        <v>1351</v>
      </c>
      <c r="B146" t="s">
        <v>311</v>
      </c>
      <c r="C146" t="s">
        <v>396</v>
      </c>
      <c r="D146" t="s">
        <v>397</v>
      </c>
      <c r="E146">
        <v>2018</v>
      </c>
      <c r="F146">
        <v>2020</v>
      </c>
      <c r="G146">
        <v>2023</v>
      </c>
      <c r="H146" s="40">
        <v>44354</v>
      </c>
      <c r="I146" s="17">
        <v>39000</v>
      </c>
      <c r="J146" s="17">
        <v>33985.731</v>
      </c>
      <c r="K146" s="17">
        <v>50000</v>
      </c>
      <c r="L146" s="11">
        <v>0.67971462000000005</v>
      </c>
      <c r="M146" s="17">
        <v>1000</v>
      </c>
      <c r="N146" s="17">
        <v>0</v>
      </c>
      <c r="O146" s="17">
        <v>38539.818954000002</v>
      </c>
      <c r="P146" s="8">
        <v>0.4586238455526</v>
      </c>
    </row>
    <row r="147" spans="1:16" x14ac:dyDescent="0.3">
      <c r="A147">
        <v>1350</v>
      </c>
      <c r="B147" t="s">
        <v>398</v>
      </c>
      <c r="C147" t="s">
        <v>399</v>
      </c>
      <c r="D147" t="s">
        <v>400</v>
      </c>
      <c r="E147">
        <v>2021</v>
      </c>
      <c r="F147">
        <v>2022</v>
      </c>
      <c r="G147">
        <v>2025</v>
      </c>
      <c r="H147" s="40">
        <v>44756</v>
      </c>
      <c r="I147" s="17">
        <v>103115</v>
      </c>
      <c r="J147" s="17">
        <v>90818.896945205532</v>
      </c>
      <c r="K147" s="17">
        <v>125800</v>
      </c>
      <c r="L147" s="11">
        <v>0.72193081832436812</v>
      </c>
      <c r="M147" s="17">
        <v>7650</v>
      </c>
      <c r="N147" s="17">
        <v>0</v>
      </c>
      <c r="O147" s="17">
        <v>143592.0397647169</v>
      </c>
      <c r="P147" s="8">
        <v>1.7087452732001311</v>
      </c>
    </row>
    <row r="148" spans="1:16" x14ac:dyDescent="0.3">
      <c r="A148">
        <v>1349</v>
      </c>
      <c r="B148" t="s">
        <v>398</v>
      </c>
      <c r="C148" t="s">
        <v>401</v>
      </c>
      <c r="D148" t="s">
        <v>402</v>
      </c>
      <c r="E148">
        <v>2020</v>
      </c>
      <c r="F148">
        <v>2021</v>
      </c>
      <c r="G148">
        <v>2021</v>
      </c>
      <c r="H148" s="40">
        <v>44756</v>
      </c>
      <c r="I148" s="17">
        <v>47848</v>
      </c>
      <c r="J148" s="17">
        <v>43941.968349831819</v>
      </c>
      <c r="K148" s="17">
        <v>58875</v>
      </c>
      <c r="L148" s="11">
        <v>0.74636039660011588</v>
      </c>
      <c r="M148" s="17">
        <v>1818</v>
      </c>
      <c r="N148" s="17">
        <v>0</v>
      </c>
      <c r="O148" s="17">
        <v>-15536.312651667673</v>
      </c>
      <c r="P148" s="8">
        <v>-0.18488212055484529</v>
      </c>
    </row>
    <row r="149" spans="1:16" x14ac:dyDescent="0.3">
      <c r="A149">
        <v>1348</v>
      </c>
      <c r="B149" t="s">
        <v>398</v>
      </c>
      <c r="C149" t="s">
        <v>403</v>
      </c>
      <c r="D149" t="s">
        <v>404</v>
      </c>
      <c r="E149">
        <v>2021</v>
      </c>
      <c r="F149">
        <v>2022</v>
      </c>
      <c r="G149">
        <v>2025</v>
      </c>
      <c r="H149" s="40">
        <v>44756</v>
      </c>
      <c r="I149" s="17">
        <v>103187</v>
      </c>
      <c r="J149" s="17">
        <v>94079.503171671357</v>
      </c>
      <c r="K149" s="17">
        <v>125888</v>
      </c>
      <c r="L149" s="11">
        <v>0.74732701426403914</v>
      </c>
      <c r="M149" s="17">
        <v>22896</v>
      </c>
      <c r="N149" s="17">
        <v>24437.593366434081</v>
      </c>
      <c r="O149" s="17">
        <v>1968597.4616037151</v>
      </c>
      <c r="P149" s="8">
        <v>23.717117154144773</v>
      </c>
    </row>
    <row r="150" spans="1:16" x14ac:dyDescent="0.3">
      <c r="A150">
        <v>1347</v>
      </c>
      <c r="B150" t="s">
        <v>405</v>
      </c>
      <c r="C150" t="s">
        <v>406</v>
      </c>
      <c r="D150" t="s">
        <v>407</v>
      </c>
      <c r="E150">
        <v>2021</v>
      </c>
      <c r="F150">
        <v>2023</v>
      </c>
      <c r="G150">
        <v>2023</v>
      </c>
      <c r="H150" s="40">
        <v>44342</v>
      </c>
      <c r="I150" s="17">
        <v>463527.85</v>
      </c>
      <c r="J150" s="17">
        <v>429442.66600000003</v>
      </c>
      <c r="K150" s="17">
        <v>583000</v>
      </c>
      <c r="L150" s="11">
        <v>0.73660834648370499</v>
      </c>
      <c r="M150" s="17">
        <v>58184</v>
      </c>
      <c r="N150" s="17">
        <v>152841.07563694339</v>
      </c>
      <c r="O150" s="17">
        <v>463946.72684432042</v>
      </c>
      <c r="P150" s="8">
        <v>7.3397748495270401</v>
      </c>
    </row>
    <row r="151" spans="1:16" x14ac:dyDescent="0.3">
      <c r="A151">
        <v>1346</v>
      </c>
      <c r="B151" t="s">
        <v>405</v>
      </c>
      <c r="C151" t="s">
        <v>408</v>
      </c>
      <c r="D151" t="s">
        <v>409</v>
      </c>
      <c r="E151">
        <v>2020</v>
      </c>
      <c r="F151">
        <v>2022</v>
      </c>
      <c r="G151">
        <v>2023</v>
      </c>
      <c r="H151" s="40">
        <v>44342</v>
      </c>
      <c r="I151" s="17">
        <v>68000</v>
      </c>
      <c r="J151" s="17">
        <v>60775</v>
      </c>
      <c r="K151" s="17">
        <v>115000</v>
      </c>
      <c r="L151" s="11">
        <v>0.52847826086956518</v>
      </c>
      <c r="M151" s="17">
        <v>3600</v>
      </c>
      <c r="N151" s="17">
        <v>0</v>
      </c>
      <c r="O151" s="17">
        <v>70012.800000000003</v>
      </c>
      <c r="P151" s="8">
        <v>0.83315232000000006</v>
      </c>
    </row>
    <row r="152" spans="1:16" x14ac:dyDescent="0.3">
      <c r="A152">
        <v>1345</v>
      </c>
      <c r="B152" t="s">
        <v>367</v>
      </c>
      <c r="C152" t="s">
        <v>410</v>
      </c>
      <c r="D152" t="s">
        <v>411</v>
      </c>
      <c r="E152">
        <v>2020</v>
      </c>
      <c r="F152">
        <v>2023</v>
      </c>
      <c r="G152">
        <v>2023</v>
      </c>
      <c r="H152" s="40">
        <v>44595</v>
      </c>
      <c r="I152" s="17">
        <v>665000</v>
      </c>
      <c r="J152" s="17">
        <v>598125</v>
      </c>
      <c r="K152" s="17">
        <v>900000</v>
      </c>
      <c r="L152" s="11">
        <v>0.66458333333333341</v>
      </c>
      <c r="M152" s="17">
        <v>49665</v>
      </c>
      <c r="N152" s="17">
        <v>451916.66666666663</v>
      </c>
      <c r="O152" s="17">
        <v>330065.3125</v>
      </c>
      <c r="P152" s="8">
        <v>9.3055855520833326</v>
      </c>
    </row>
    <row r="153" spans="1:16" x14ac:dyDescent="0.3">
      <c r="A153">
        <v>1338</v>
      </c>
      <c r="B153" t="s">
        <v>53</v>
      </c>
      <c r="C153" t="s">
        <v>412</v>
      </c>
      <c r="D153" t="s">
        <v>413</v>
      </c>
      <c r="E153">
        <v>2018</v>
      </c>
      <c r="F153">
        <v>2020</v>
      </c>
      <c r="G153">
        <v>2023</v>
      </c>
      <c r="H153" s="40">
        <v>43447</v>
      </c>
      <c r="I153" s="17">
        <v>350000</v>
      </c>
      <c r="J153" s="17">
        <v>350000</v>
      </c>
      <c r="K153" s="17">
        <v>368200</v>
      </c>
      <c r="L153" s="11">
        <v>0.95057034220532322</v>
      </c>
      <c r="M153" s="17">
        <v>6250</v>
      </c>
      <c r="N153" s="17">
        <v>74144.486692015213</v>
      </c>
      <c r="O153" s="17">
        <v>254871.67300380231</v>
      </c>
      <c r="P153" s="8">
        <v>3.9152923003802282</v>
      </c>
    </row>
    <row r="154" spans="1:16" x14ac:dyDescent="0.3">
      <c r="A154">
        <v>1328</v>
      </c>
      <c r="B154" t="s">
        <v>414</v>
      </c>
      <c r="C154" t="s">
        <v>415</v>
      </c>
      <c r="D154" t="s">
        <v>416</v>
      </c>
      <c r="E154">
        <v>2021</v>
      </c>
      <c r="F154">
        <v>2024</v>
      </c>
      <c r="G154">
        <v>2023</v>
      </c>
      <c r="H154" s="40">
        <v>44270</v>
      </c>
      <c r="I154" s="17">
        <v>450000</v>
      </c>
      <c r="J154" s="17">
        <v>427781.10399999999</v>
      </c>
      <c r="K154" s="17">
        <v>450000</v>
      </c>
      <c r="L154" s="11">
        <v>0.95062467555555552</v>
      </c>
      <c r="M154" s="17">
        <v>8100</v>
      </c>
      <c r="N154" s="17">
        <v>0</v>
      </c>
      <c r="O154" s="17">
        <v>114730.89209279999</v>
      </c>
      <c r="P154" s="8">
        <v>1.3652976159043198</v>
      </c>
    </row>
    <row r="155" spans="1:16" x14ac:dyDescent="0.3">
      <c r="A155">
        <v>1327</v>
      </c>
      <c r="B155" t="s">
        <v>130</v>
      </c>
      <c r="C155" t="s">
        <v>417</v>
      </c>
      <c r="D155" t="s">
        <v>418</v>
      </c>
      <c r="E155">
        <v>2020</v>
      </c>
      <c r="F155">
        <v>2021</v>
      </c>
      <c r="G155">
        <v>2023</v>
      </c>
      <c r="H155" s="40">
        <v>44173</v>
      </c>
      <c r="I155" s="17">
        <v>100000</v>
      </c>
      <c r="J155" s="17">
        <v>84833.3</v>
      </c>
      <c r="K155" s="17">
        <v>125000</v>
      </c>
      <c r="L155" s="11">
        <v>0.6786664</v>
      </c>
      <c r="M155" s="17">
        <v>6880</v>
      </c>
      <c r="N155" s="17">
        <v>0</v>
      </c>
      <c r="O155" s="17">
        <v>91750.267948800029</v>
      </c>
      <c r="P155" s="8">
        <v>1.0918281885907204</v>
      </c>
    </row>
    <row r="156" spans="1:16" x14ac:dyDescent="0.3">
      <c r="A156">
        <v>1326</v>
      </c>
      <c r="B156" t="s">
        <v>171</v>
      </c>
      <c r="C156" t="s">
        <v>419</v>
      </c>
      <c r="D156" t="s">
        <v>420</v>
      </c>
      <c r="E156">
        <v>2021</v>
      </c>
      <c r="F156">
        <v>2023</v>
      </c>
      <c r="G156">
        <v>2023</v>
      </c>
      <c r="H156" s="40">
        <v>44812</v>
      </c>
      <c r="I156" s="17">
        <v>237097</v>
      </c>
      <c r="J156" s="17">
        <v>214923.61</v>
      </c>
      <c r="K156" s="17">
        <v>276550</v>
      </c>
      <c r="L156" s="11">
        <v>0.77716004339179157</v>
      </c>
      <c r="M156" s="17">
        <v>14226</v>
      </c>
      <c r="N156" s="17">
        <v>283765.22380368831</v>
      </c>
      <c r="O156" s="17">
        <v>253732.4179388429</v>
      </c>
      <c r="P156" s="8">
        <v>6.3962219367361213</v>
      </c>
    </row>
    <row r="157" spans="1:16" x14ac:dyDescent="0.3">
      <c r="A157">
        <v>1318</v>
      </c>
      <c r="B157" t="s">
        <v>421</v>
      </c>
      <c r="C157" t="s">
        <v>422</v>
      </c>
      <c r="D157" t="s">
        <v>423</v>
      </c>
      <c r="E157">
        <v>2018</v>
      </c>
      <c r="F157">
        <v>2021</v>
      </c>
      <c r="G157">
        <v>2023</v>
      </c>
      <c r="H157" s="40">
        <v>44215</v>
      </c>
      <c r="I157" s="17">
        <v>28000</v>
      </c>
      <c r="J157" s="17">
        <v>23385.61</v>
      </c>
      <c r="K157" s="17">
        <v>280000</v>
      </c>
      <c r="L157" s="11">
        <v>8.352003571428572E-2</v>
      </c>
      <c r="M157" s="17">
        <v>5400</v>
      </c>
      <c r="N157" s="17">
        <v>5634.2616092857143</v>
      </c>
      <c r="O157" s="17">
        <v>25166.257161428581</v>
      </c>
      <c r="P157" s="8">
        <v>0.36652617337150006</v>
      </c>
    </row>
    <row r="158" spans="1:16" x14ac:dyDescent="0.3">
      <c r="A158">
        <v>1317</v>
      </c>
      <c r="B158" t="s">
        <v>424</v>
      </c>
      <c r="C158" t="s">
        <v>425</v>
      </c>
      <c r="D158" t="s">
        <v>426</v>
      </c>
      <c r="E158">
        <v>2020</v>
      </c>
      <c r="F158">
        <v>2022</v>
      </c>
      <c r="G158">
        <v>2021</v>
      </c>
      <c r="H158" s="40">
        <v>44188</v>
      </c>
      <c r="I158" s="17">
        <v>50000</v>
      </c>
      <c r="J158" s="17">
        <v>37500</v>
      </c>
      <c r="K158" s="17">
        <v>258000</v>
      </c>
      <c r="L158" s="11">
        <v>0.14534883720930231</v>
      </c>
      <c r="M158" s="17">
        <v>2627</v>
      </c>
      <c r="N158" s="17">
        <v>0</v>
      </c>
      <c r="O158" s="17">
        <v>458.19767441860569</v>
      </c>
      <c r="P158" s="8">
        <v>5.4525523255814076E-3</v>
      </c>
    </row>
    <row r="159" spans="1:16" x14ac:dyDescent="0.3">
      <c r="A159">
        <v>1316</v>
      </c>
      <c r="B159" t="s">
        <v>427</v>
      </c>
      <c r="C159" t="s">
        <v>428</v>
      </c>
      <c r="D159" t="s">
        <v>429</v>
      </c>
      <c r="E159">
        <v>2020</v>
      </c>
      <c r="F159">
        <v>2021</v>
      </c>
      <c r="G159">
        <v>2025</v>
      </c>
      <c r="H159" s="40">
        <v>44186</v>
      </c>
      <c r="I159" s="17">
        <v>45000</v>
      </c>
      <c r="J159" s="17">
        <v>37500</v>
      </c>
      <c r="K159" s="17">
        <v>68750</v>
      </c>
      <c r="L159" s="11">
        <v>0.54545454545454541</v>
      </c>
      <c r="M159" s="17">
        <v>1665</v>
      </c>
      <c r="N159" s="17">
        <v>0</v>
      </c>
      <c r="O159" s="17">
        <v>21342.272727272721</v>
      </c>
      <c r="P159" s="8">
        <v>0.25397304545454535</v>
      </c>
    </row>
    <row r="160" spans="1:16" x14ac:dyDescent="0.3">
      <c r="A160">
        <v>1314</v>
      </c>
      <c r="B160" t="s">
        <v>430</v>
      </c>
      <c r="C160" t="s">
        <v>431</v>
      </c>
      <c r="D160" t="s">
        <v>432</v>
      </c>
      <c r="E160">
        <v>2019</v>
      </c>
      <c r="F160">
        <v>2020</v>
      </c>
      <c r="G160">
        <v>2025</v>
      </c>
      <c r="H160" s="40">
        <v>44172</v>
      </c>
      <c r="I160" s="17">
        <v>5000</v>
      </c>
      <c r="J160" s="17">
        <v>4721.7964099999999</v>
      </c>
      <c r="K160" s="17">
        <v>5000</v>
      </c>
      <c r="L160" s="11">
        <v>0.94435928200000008</v>
      </c>
      <c r="M160" s="17">
        <v>0</v>
      </c>
      <c r="N160" s="17">
        <v>429736.35742979211</v>
      </c>
      <c r="O160" s="17">
        <v>0</v>
      </c>
      <c r="P160" s="8">
        <v>5.1138626534145262</v>
      </c>
    </row>
    <row r="161" spans="1:16" x14ac:dyDescent="0.3">
      <c r="A161">
        <v>1312</v>
      </c>
      <c r="B161" t="s">
        <v>433</v>
      </c>
      <c r="C161" t="s">
        <v>434</v>
      </c>
      <c r="D161" t="s">
        <v>435</v>
      </c>
      <c r="E161">
        <v>2021</v>
      </c>
      <c r="F161">
        <v>2025</v>
      </c>
      <c r="G161">
        <v>2023</v>
      </c>
      <c r="H161" s="40">
        <v>45848</v>
      </c>
      <c r="I161" s="17">
        <v>73749</v>
      </c>
      <c r="J161" s="17">
        <v>70971.88</v>
      </c>
      <c r="K161" s="17">
        <v>116323.44500000001</v>
      </c>
      <c r="L161" s="11">
        <v>0.61012532770156525</v>
      </c>
      <c r="M161" s="17">
        <v>2984</v>
      </c>
      <c r="N161" s="17">
        <v>0</v>
      </c>
      <c r="O161" s="17">
        <v>27400.240366815124</v>
      </c>
      <c r="P161" s="8">
        <v>0.32606286036509996</v>
      </c>
    </row>
    <row r="162" spans="1:16" x14ac:dyDescent="0.3">
      <c r="A162">
        <v>1308</v>
      </c>
      <c r="B162" t="s">
        <v>436</v>
      </c>
      <c r="C162" t="s">
        <v>437</v>
      </c>
      <c r="D162" t="s">
        <v>438</v>
      </c>
      <c r="E162">
        <v>2020</v>
      </c>
      <c r="F162">
        <v>2021</v>
      </c>
      <c r="G162">
        <v>2023</v>
      </c>
      <c r="H162" s="40">
        <v>44902</v>
      </c>
      <c r="I162" s="17">
        <v>21500</v>
      </c>
      <c r="J162" s="17">
        <v>18326.5306122449</v>
      </c>
      <c r="K162" s="17">
        <v>37500</v>
      </c>
      <c r="L162" s="11">
        <v>0.48870748299319733</v>
      </c>
      <c r="M162" s="17">
        <v>1456</v>
      </c>
      <c r="N162" s="17">
        <v>0</v>
      </c>
      <c r="O162" s="17">
        <v>15334.07695238095</v>
      </c>
      <c r="P162" s="8">
        <v>0.18247551573333332</v>
      </c>
    </row>
    <row r="163" spans="1:16" x14ac:dyDescent="0.3">
      <c r="A163">
        <v>1302</v>
      </c>
      <c r="B163" t="s">
        <v>149</v>
      </c>
      <c r="C163" t="s">
        <v>439</v>
      </c>
      <c r="D163" t="s">
        <v>440</v>
      </c>
      <c r="E163">
        <v>2019</v>
      </c>
      <c r="F163">
        <v>2021</v>
      </c>
      <c r="G163">
        <v>2023</v>
      </c>
      <c r="H163" s="40">
        <v>44896</v>
      </c>
      <c r="I163" s="17">
        <v>311000</v>
      </c>
      <c r="J163" s="17">
        <v>302033.33444776118</v>
      </c>
      <c r="K163" s="17">
        <v>461000</v>
      </c>
      <c r="L163" s="11">
        <v>0.65516992288017617</v>
      </c>
      <c r="M163" s="17">
        <v>21336</v>
      </c>
      <c r="N163" s="17">
        <v>0</v>
      </c>
      <c r="O163" s="17">
        <v>119750.91023216199</v>
      </c>
      <c r="P163" s="8">
        <v>1.4250358317627276</v>
      </c>
    </row>
    <row r="164" spans="1:16" x14ac:dyDescent="0.3">
      <c r="A164">
        <v>1301</v>
      </c>
      <c r="B164" t="s">
        <v>441</v>
      </c>
      <c r="C164" t="s">
        <v>442</v>
      </c>
      <c r="D164" t="s">
        <v>443</v>
      </c>
      <c r="E164">
        <v>2018</v>
      </c>
      <c r="F164">
        <v>2020</v>
      </c>
      <c r="G164">
        <v>2025</v>
      </c>
      <c r="H164" s="40">
        <v>44900</v>
      </c>
      <c r="I164" s="17">
        <v>354335.31</v>
      </c>
      <c r="J164" s="17">
        <v>327760.17</v>
      </c>
      <c r="K164" s="17">
        <v>369346.88400000002</v>
      </c>
      <c r="L164" s="11">
        <v>0.88740472493061573</v>
      </c>
      <c r="M164" s="17">
        <v>9366</v>
      </c>
      <c r="N164" s="17">
        <v>283969.51197779702</v>
      </c>
      <c r="O164" s="17">
        <v>344093.31186318601</v>
      </c>
      <c r="P164" s="8">
        <v>7.4739476037076971</v>
      </c>
    </row>
    <row r="165" spans="1:16" x14ac:dyDescent="0.3">
      <c r="A165">
        <v>1299</v>
      </c>
      <c r="B165" t="s">
        <v>252</v>
      </c>
      <c r="C165" t="s">
        <v>444</v>
      </c>
      <c r="D165" t="s">
        <v>445</v>
      </c>
      <c r="E165">
        <v>2019</v>
      </c>
      <c r="F165">
        <v>2021</v>
      </c>
      <c r="G165">
        <v>2023</v>
      </c>
      <c r="H165" s="40">
        <v>44484</v>
      </c>
      <c r="I165" s="17">
        <v>162500</v>
      </c>
      <c r="J165" s="17">
        <v>162500</v>
      </c>
      <c r="K165" s="17">
        <v>640000</v>
      </c>
      <c r="L165" s="11">
        <v>0.25390625</v>
      </c>
      <c r="M165" s="17">
        <v>9433</v>
      </c>
      <c r="N165" s="17">
        <v>119716.796875</v>
      </c>
      <c r="O165" s="17">
        <v>159753.013671875</v>
      </c>
      <c r="P165" s="8">
        <v>3.3256907455078122</v>
      </c>
    </row>
    <row r="166" spans="1:16" x14ac:dyDescent="0.3">
      <c r="A166">
        <v>1296</v>
      </c>
      <c r="B166" t="s">
        <v>165</v>
      </c>
      <c r="C166" t="s">
        <v>446</v>
      </c>
      <c r="D166" t="s">
        <v>447</v>
      </c>
      <c r="E166">
        <v>2019</v>
      </c>
      <c r="F166">
        <v>2020</v>
      </c>
      <c r="G166">
        <v>2023</v>
      </c>
      <c r="H166" s="40">
        <v>44113</v>
      </c>
      <c r="I166" s="17">
        <v>361000</v>
      </c>
      <c r="J166" s="17">
        <v>324225.02316900506</v>
      </c>
      <c r="K166" s="17">
        <v>485600</v>
      </c>
      <c r="L166" s="11">
        <v>0.66767920751442544</v>
      </c>
      <c r="M166" s="17">
        <v>35076</v>
      </c>
      <c r="N166" s="17">
        <v>0</v>
      </c>
      <c r="O166" s="17">
        <v>234195.15882775985</v>
      </c>
      <c r="P166" s="8">
        <v>2.7869223900503419</v>
      </c>
    </row>
    <row r="167" spans="1:16" x14ac:dyDescent="0.3">
      <c r="A167">
        <v>1294</v>
      </c>
      <c r="B167" t="s">
        <v>53</v>
      </c>
      <c r="C167" t="s">
        <v>448</v>
      </c>
      <c r="D167" t="s">
        <v>449</v>
      </c>
      <c r="E167">
        <v>2016</v>
      </c>
      <c r="F167">
        <v>2020</v>
      </c>
      <c r="G167">
        <v>2023</v>
      </c>
      <c r="H167" s="40">
        <v>44057</v>
      </c>
      <c r="I167" s="17">
        <v>2000000</v>
      </c>
      <c r="J167" s="17">
        <v>2000000</v>
      </c>
      <c r="K167" s="17">
        <v>2590000</v>
      </c>
      <c r="L167" s="11">
        <v>0.77220077220077221</v>
      </c>
      <c r="M167" s="17">
        <v>22081</v>
      </c>
      <c r="N167" s="17">
        <v>0</v>
      </c>
      <c r="O167" s="17">
        <v>988955.98455598461</v>
      </c>
      <c r="P167" s="8">
        <v>11.768576216216216</v>
      </c>
    </row>
    <row r="168" spans="1:16" x14ac:dyDescent="0.3">
      <c r="A168">
        <v>1284</v>
      </c>
      <c r="B168" t="s">
        <v>450</v>
      </c>
      <c r="C168" t="s">
        <v>451</v>
      </c>
      <c r="D168" t="s">
        <v>452</v>
      </c>
      <c r="E168">
        <v>2020</v>
      </c>
      <c r="F168">
        <v>2021</v>
      </c>
      <c r="G168">
        <v>2023</v>
      </c>
      <c r="H168" s="40">
        <v>43985</v>
      </c>
      <c r="I168" s="17">
        <v>296500</v>
      </c>
      <c r="J168" s="17">
        <v>269190.76</v>
      </c>
      <c r="K168" s="17">
        <v>390000</v>
      </c>
      <c r="L168" s="11">
        <v>0.69023271794871799</v>
      </c>
      <c r="M168" s="17">
        <v>7513</v>
      </c>
      <c r="N168" s="17">
        <v>324409.37743589748</v>
      </c>
      <c r="O168" s="17">
        <v>295585.94936707692</v>
      </c>
      <c r="P168" s="8">
        <v>7.3779443889553944</v>
      </c>
    </row>
    <row r="169" spans="1:16" x14ac:dyDescent="0.3">
      <c r="A169">
        <v>1281</v>
      </c>
      <c r="B169" t="s">
        <v>202</v>
      </c>
      <c r="C169" t="s">
        <v>453</v>
      </c>
      <c r="D169" t="s">
        <v>454</v>
      </c>
      <c r="E169">
        <v>2019</v>
      </c>
      <c r="F169">
        <v>2020</v>
      </c>
      <c r="G169">
        <v>2021</v>
      </c>
      <c r="H169" s="40">
        <v>43956</v>
      </c>
      <c r="I169" s="17">
        <v>21250</v>
      </c>
      <c r="J169" s="17">
        <v>18328.131275167791</v>
      </c>
      <c r="K169" s="17">
        <v>37500</v>
      </c>
      <c r="L169" s="11">
        <v>0.48875016733780757</v>
      </c>
      <c r="M169" s="17">
        <v>314</v>
      </c>
      <c r="N169" s="17">
        <v>0</v>
      </c>
      <c r="O169" s="17">
        <v>2516.8678617227752</v>
      </c>
      <c r="P169" s="8">
        <v>2.9950727554501025E-2</v>
      </c>
    </row>
    <row r="170" spans="1:16" x14ac:dyDescent="0.3">
      <c r="A170">
        <v>1280</v>
      </c>
      <c r="B170" t="s">
        <v>202</v>
      </c>
      <c r="C170" t="s">
        <v>455</v>
      </c>
      <c r="D170" t="s">
        <v>456</v>
      </c>
      <c r="E170">
        <v>2019</v>
      </c>
      <c r="F170">
        <v>2020</v>
      </c>
      <c r="G170">
        <v>2023</v>
      </c>
      <c r="H170" s="40">
        <v>43956</v>
      </c>
      <c r="I170" s="17">
        <v>46875</v>
      </c>
      <c r="J170" s="17">
        <v>40429.701342281893</v>
      </c>
      <c r="K170" s="17">
        <v>68750</v>
      </c>
      <c r="L170" s="11">
        <v>0.58806838316046384</v>
      </c>
      <c r="M170" s="17">
        <v>1013</v>
      </c>
      <c r="N170" s="17">
        <v>0</v>
      </c>
      <c r="O170" s="17">
        <v>30321.805552004891</v>
      </c>
      <c r="P170" s="8">
        <v>0.36082948606885817</v>
      </c>
    </row>
    <row r="171" spans="1:16" x14ac:dyDescent="0.3">
      <c r="A171">
        <v>1277</v>
      </c>
      <c r="B171" t="s">
        <v>457</v>
      </c>
      <c r="C171" t="s">
        <v>458</v>
      </c>
      <c r="D171" t="s">
        <v>459</v>
      </c>
      <c r="E171">
        <v>2020</v>
      </c>
      <c r="F171">
        <v>2021</v>
      </c>
      <c r="G171">
        <v>2025</v>
      </c>
      <c r="H171" s="40">
        <v>43941</v>
      </c>
      <c r="I171" s="17">
        <v>75500</v>
      </c>
      <c r="J171" s="17">
        <v>64903.519999999997</v>
      </c>
      <c r="K171" s="17">
        <v>215000</v>
      </c>
      <c r="L171" s="11">
        <v>0.30187683720930242</v>
      </c>
      <c r="M171" s="17">
        <v>1022</v>
      </c>
      <c r="N171" s="17">
        <v>7848.7977674418598</v>
      </c>
      <c r="O171" s="17">
        <v>7651.2495651720919</v>
      </c>
      <c r="P171" s="8">
        <v>0.18445056325810602</v>
      </c>
    </row>
    <row r="172" spans="1:16" x14ac:dyDescent="0.3">
      <c r="A172">
        <v>1274</v>
      </c>
      <c r="B172" t="s">
        <v>460</v>
      </c>
      <c r="C172" t="s">
        <v>461</v>
      </c>
      <c r="D172" t="s">
        <v>462</v>
      </c>
      <c r="E172">
        <v>2019</v>
      </c>
      <c r="F172">
        <v>2021</v>
      </c>
      <c r="G172">
        <v>2021</v>
      </c>
      <c r="H172" s="40">
        <v>43923</v>
      </c>
      <c r="I172" s="17">
        <v>191794</v>
      </c>
      <c r="J172" s="17">
        <v>168095.17600000001</v>
      </c>
      <c r="K172" s="17">
        <v>279679</v>
      </c>
      <c r="L172" s="11">
        <v>0.6010289510474508</v>
      </c>
      <c r="M172" s="17">
        <v>4632</v>
      </c>
      <c r="N172" s="17">
        <v>0</v>
      </c>
      <c r="O172" s="17">
        <v>18652.572878387011</v>
      </c>
      <c r="P172" s="8">
        <v>0.22196561725280542</v>
      </c>
    </row>
    <row r="173" spans="1:16" x14ac:dyDescent="0.3">
      <c r="A173">
        <v>1273</v>
      </c>
      <c r="B173" t="s">
        <v>171</v>
      </c>
      <c r="C173" t="s">
        <v>463</v>
      </c>
      <c r="D173" t="s">
        <v>464</v>
      </c>
      <c r="E173">
        <v>2019</v>
      </c>
      <c r="F173">
        <v>2020</v>
      </c>
      <c r="G173">
        <v>2025</v>
      </c>
      <c r="H173" s="40">
        <v>43915</v>
      </c>
      <c r="I173" s="17">
        <v>142100</v>
      </c>
      <c r="J173" s="17">
        <v>122561.25</v>
      </c>
      <c r="K173" s="17">
        <v>150600</v>
      </c>
      <c r="L173" s="11">
        <v>0.8138197211155378</v>
      </c>
      <c r="M173" s="17">
        <v>4500</v>
      </c>
      <c r="N173" s="17">
        <v>58457.484387450197</v>
      </c>
      <c r="O173" s="17">
        <v>110231.8812250996</v>
      </c>
      <c r="P173" s="8">
        <v>2.0074034507893423</v>
      </c>
    </row>
    <row r="174" spans="1:16" x14ac:dyDescent="0.3">
      <c r="A174">
        <v>1270</v>
      </c>
      <c r="B174" t="s">
        <v>121</v>
      </c>
      <c r="C174" t="s">
        <v>465</v>
      </c>
      <c r="D174" t="s">
        <v>466</v>
      </c>
      <c r="E174">
        <v>2019</v>
      </c>
      <c r="F174">
        <v>2020</v>
      </c>
      <c r="G174">
        <v>2025</v>
      </c>
      <c r="H174" s="40">
        <v>43888</v>
      </c>
      <c r="I174" s="17">
        <v>500000</v>
      </c>
      <c r="J174" s="17">
        <v>500000</v>
      </c>
      <c r="K174" s="17">
        <v>585000</v>
      </c>
      <c r="L174" s="11">
        <v>0.85470085470085466</v>
      </c>
      <c r="M174" s="17">
        <v>13737</v>
      </c>
      <c r="N174" s="17">
        <v>88624.786324786328</v>
      </c>
      <c r="O174" s="17">
        <v>439114.35897435911</v>
      </c>
      <c r="P174" s="8">
        <v>6.2800958290598308</v>
      </c>
    </row>
    <row r="175" spans="1:16" x14ac:dyDescent="0.3">
      <c r="A175">
        <v>1266</v>
      </c>
      <c r="B175" t="s">
        <v>249</v>
      </c>
      <c r="C175" t="s">
        <v>467</v>
      </c>
      <c r="D175" t="s">
        <v>468</v>
      </c>
      <c r="E175">
        <v>2018</v>
      </c>
      <c r="F175">
        <v>2019</v>
      </c>
      <c r="G175">
        <v>2025</v>
      </c>
      <c r="H175" s="40">
        <v>43689</v>
      </c>
      <c r="I175" s="17">
        <v>1620</v>
      </c>
      <c r="J175" s="17">
        <v>1296</v>
      </c>
      <c r="K175" s="17">
        <v>2000</v>
      </c>
      <c r="L175" s="11">
        <v>0.64800000000000002</v>
      </c>
      <c r="M175" s="17">
        <v>6300</v>
      </c>
      <c r="N175" s="17">
        <v>0</v>
      </c>
      <c r="O175" s="17">
        <v>50673.599999999999</v>
      </c>
      <c r="P175" s="8">
        <v>0.60301583999999997</v>
      </c>
    </row>
    <row r="176" spans="1:16" x14ac:dyDescent="0.3">
      <c r="A176">
        <v>1262</v>
      </c>
      <c r="B176" t="s">
        <v>311</v>
      </c>
      <c r="C176" t="s">
        <v>469</v>
      </c>
      <c r="D176" t="s">
        <v>470</v>
      </c>
      <c r="E176">
        <v>2016</v>
      </c>
      <c r="F176">
        <v>2017</v>
      </c>
      <c r="G176">
        <v>2023</v>
      </c>
      <c r="H176" s="40">
        <v>42912</v>
      </c>
      <c r="I176" s="17">
        <v>6500</v>
      </c>
      <c r="J176" s="17">
        <v>5118.75</v>
      </c>
      <c r="K176" s="17">
        <v>30000</v>
      </c>
      <c r="L176" s="11">
        <v>0.170625</v>
      </c>
      <c r="M176" s="17">
        <v>838</v>
      </c>
      <c r="N176" s="17">
        <v>0</v>
      </c>
      <c r="O176" s="17">
        <v>5290.3987500000003</v>
      </c>
      <c r="P176" s="8">
        <v>6.2955745125000004E-2</v>
      </c>
    </row>
    <row r="177" spans="1:16" x14ac:dyDescent="0.3">
      <c r="A177">
        <v>1257</v>
      </c>
      <c r="B177" t="s">
        <v>322</v>
      </c>
      <c r="C177" t="s">
        <v>471</v>
      </c>
      <c r="D177" t="s">
        <v>472</v>
      </c>
      <c r="E177">
        <v>2018</v>
      </c>
      <c r="F177">
        <v>2019</v>
      </c>
      <c r="G177">
        <v>2023</v>
      </c>
      <c r="H177" s="40">
        <v>43335</v>
      </c>
      <c r="I177" s="17">
        <v>100000</v>
      </c>
      <c r="J177" s="17">
        <v>76666.62</v>
      </c>
      <c r="K177" s="17">
        <v>356000</v>
      </c>
      <c r="L177" s="11">
        <v>0.21535567415730339</v>
      </c>
      <c r="M177" s="17">
        <v>9200</v>
      </c>
      <c r="N177" s="17">
        <v>0</v>
      </c>
      <c r="O177" s="17">
        <v>68948.272638202237</v>
      </c>
      <c r="P177" s="8">
        <v>0.82048444439460655</v>
      </c>
    </row>
    <row r="178" spans="1:16" x14ac:dyDescent="0.3">
      <c r="A178">
        <v>1256</v>
      </c>
      <c r="B178" t="s">
        <v>473</v>
      </c>
      <c r="C178" t="s">
        <v>474</v>
      </c>
      <c r="D178" t="s">
        <v>475</v>
      </c>
      <c r="E178">
        <v>2018</v>
      </c>
      <c r="F178">
        <v>2020</v>
      </c>
      <c r="G178">
        <v>2023</v>
      </c>
      <c r="H178" s="40">
        <v>42374</v>
      </c>
      <c r="I178" s="17">
        <v>490000</v>
      </c>
      <c r="J178" s="17">
        <v>424160</v>
      </c>
      <c r="K178" s="17">
        <v>719000</v>
      </c>
      <c r="L178" s="11">
        <v>0.58993045897079288</v>
      </c>
      <c r="M178" s="17">
        <v>13227</v>
      </c>
      <c r="N178" s="17">
        <v>0</v>
      </c>
      <c r="O178" s="17">
        <v>284029.57058136299</v>
      </c>
      <c r="P178" s="8">
        <v>3.3799518899182193</v>
      </c>
    </row>
    <row r="179" spans="1:16" x14ac:dyDescent="0.3">
      <c r="A179">
        <v>1255</v>
      </c>
      <c r="B179" t="s">
        <v>476</v>
      </c>
      <c r="C179" t="s">
        <v>477</v>
      </c>
      <c r="D179" t="s">
        <v>478</v>
      </c>
      <c r="E179">
        <v>2019</v>
      </c>
      <c r="F179">
        <v>2021</v>
      </c>
      <c r="G179">
        <v>2023</v>
      </c>
      <c r="H179" s="40">
        <v>44053</v>
      </c>
      <c r="I179" s="17">
        <v>100000</v>
      </c>
      <c r="J179" s="17">
        <v>86194.717999999993</v>
      </c>
      <c r="K179" s="17">
        <v>140000</v>
      </c>
      <c r="L179" s="11">
        <v>0.61567655714285718</v>
      </c>
      <c r="M179" s="17">
        <v>4300</v>
      </c>
      <c r="N179" s="17">
        <v>0</v>
      </c>
      <c r="O179" s="17">
        <v>99277.844839285724</v>
      </c>
      <c r="P179" s="8">
        <v>1.1814063535875001</v>
      </c>
    </row>
    <row r="180" spans="1:16" x14ac:dyDescent="0.3">
      <c r="A180">
        <v>1254</v>
      </c>
      <c r="B180" t="s">
        <v>479</v>
      </c>
      <c r="C180" t="s">
        <v>480</v>
      </c>
      <c r="D180" t="s">
        <v>481</v>
      </c>
      <c r="E180">
        <v>2019</v>
      </c>
      <c r="F180">
        <v>2020</v>
      </c>
      <c r="G180">
        <v>2021</v>
      </c>
      <c r="H180" s="40">
        <v>43818</v>
      </c>
      <c r="I180" s="17">
        <v>17000</v>
      </c>
      <c r="J180" s="17">
        <v>11900</v>
      </c>
      <c r="K180" s="17">
        <v>26187</v>
      </c>
      <c r="L180" s="11">
        <v>0.45442395081529002</v>
      </c>
      <c r="M180" s="17">
        <v>450</v>
      </c>
      <c r="N180" s="17">
        <v>0</v>
      </c>
      <c r="O180" s="17">
        <v>3087.810745789895</v>
      </c>
      <c r="P180" s="8">
        <v>3.674494787489975E-2</v>
      </c>
    </row>
    <row r="181" spans="1:16" x14ac:dyDescent="0.3">
      <c r="A181">
        <v>1253</v>
      </c>
      <c r="B181" t="s">
        <v>482</v>
      </c>
      <c r="C181" t="s">
        <v>483</v>
      </c>
      <c r="D181" t="s">
        <v>484</v>
      </c>
      <c r="E181">
        <v>2019</v>
      </c>
      <c r="F181">
        <v>2020</v>
      </c>
      <c r="G181">
        <v>2021</v>
      </c>
      <c r="H181" s="40">
        <v>43822</v>
      </c>
      <c r="I181" s="17">
        <v>12500</v>
      </c>
      <c r="J181" s="17">
        <v>10625</v>
      </c>
      <c r="K181" s="17">
        <v>28200</v>
      </c>
      <c r="L181" s="11">
        <v>0.37677304964538999</v>
      </c>
      <c r="M181" s="17">
        <v>1420</v>
      </c>
      <c r="N181" s="17">
        <v>0</v>
      </c>
      <c r="O181" s="17">
        <v>1016.533687943265</v>
      </c>
      <c r="P181" s="8">
        <v>1.2096750886524853E-2</v>
      </c>
    </row>
    <row r="182" spans="1:16" x14ac:dyDescent="0.3">
      <c r="A182">
        <v>1252</v>
      </c>
      <c r="B182" t="s">
        <v>485</v>
      </c>
      <c r="C182" t="s">
        <v>486</v>
      </c>
      <c r="D182" t="s">
        <v>487</v>
      </c>
      <c r="E182">
        <v>2019</v>
      </c>
      <c r="F182">
        <v>2020</v>
      </c>
      <c r="G182">
        <v>2023</v>
      </c>
      <c r="H182" s="40">
        <v>43819</v>
      </c>
      <c r="I182" s="17">
        <v>53700</v>
      </c>
      <c r="J182" s="17">
        <v>34594.063000000002</v>
      </c>
      <c r="K182" s="17">
        <v>53700</v>
      </c>
      <c r="L182" s="11">
        <v>0.64420973929236502</v>
      </c>
      <c r="M182" s="17">
        <v>1200</v>
      </c>
      <c r="N182" s="17">
        <v>0</v>
      </c>
      <c r="O182" s="17">
        <v>34014.274234636883</v>
      </c>
      <c r="P182" s="8">
        <v>0.40476986339217891</v>
      </c>
    </row>
    <row r="183" spans="1:16" x14ac:dyDescent="0.3">
      <c r="A183">
        <v>1251</v>
      </c>
      <c r="B183" t="s">
        <v>488</v>
      </c>
      <c r="C183" t="s">
        <v>489</v>
      </c>
      <c r="D183" t="s">
        <v>490</v>
      </c>
      <c r="E183">
        <v>2019</v>
      </c>
      <c r="F183">
        <v>2020</v>
      </c>
      <c r="G183">
        <v>2021</v>
      </c>
      <c r="H183" s="40">
        <v>43819</v>
      </c>
      <c r="I183" s="17">
        <v>30000</v>
      </c>
      <c r="J183" s="17">
        <v>30000</v>
      </c>
      <c r="K183" s="17">
        <v>32690</v>
      </c>
      <c r="L183" s="11">
        <v>0.91771183848271642</v>
      </c>
      <c r="M183" s="17">
        <v>2426</v>
      </c>
      <c r="N183" s="17">
        <v>0</v>
      </c>
      <c r="O183" s="17">
        <v>33395.533802386053</v>
      </c>
      <c r="P183" s="8">
        <v>0.397406852248394</v>
      </c>
    </row>
    <row r="184" spans="1:16" x14ac:dyDescent="0.3">
      <c r="A184">
        <v>1249</v>
      </c>
      <c r="B184" t="s">
        <v>53</v>
      </c>
      <c r="C184" t="s">
        <v>491</v>
      </c>
      <c r="D184" t="s">
        <v>492</v>
      </c>
      <c r="E184">
        <v>2017</v>
      </c>
      <c r="F184">
        <v>2020</v>
      </c>
      <c r="G184">
        <v>2023</v>
      </c>
      <c r="H184" s="40">
        <v>43811</v>
      </c>
      <c r="I184" s="17">
        <v>440000</v>
      </c>
      <c r="J184" s="17">
        <v>440000</v>
      </c>
      <c r="K184" s="17">
        <v>694000</v>
      </c>
      <c r="L184" s="11">
        <v>0.63400576368876083</v>
      </c>
      <c r="M184" s="17">
        <v>13950</v>
      </c>
      <c r="N184" s="17">
        <v>0</v>
      </c>
      <c r="O184" s="17">
        <v>318397.69452449569</v>
      </c>
      <c r="P184" s="8">
        <v>3.7889325648414984</v>
      </c>
    </row>
    <row r="185" spans="1:16" x14ac:dyDescent="0.3">
      <c r="A185">
        <v>1241</v>
      </c>
      <c r="B185" t="s">
        <v>433</v>
      </c>
      <c r="C185" t="s">
        <v>493</v>
      </c>
      <c r="D185" t="s">
        <v>494</v>
      </c>
      <c r="E185">
        <v>2018</v>
      </c>
      <c r="F185">
        <v>2019</v>
      </c>
      <c r="G185">
        <v>2016</v>
      </c>
      <c r="H185" s="40">
        <v>43812</v>
      </c>
      <c r="I185" s="17">
        <v>24569.491999999998</v>
      </c>
      <c r="J185" s="17">
        <v>19806.375</v>
      </c>
      <c r="K185" s="17">
        <v>35000</v>
      </c>
      <c r="L185" s="11">
        <v>0.56589642857142852</v>
      </c>
      <c r="M185" s="17">
        <v>600</v>
      </c>
      <c r="N185" s="17">
        <v>0</v>
      </c>
      <c r="O185" s="17">
        <v>5093.0678571428571</v>
      </c>
      <c r="P185" s="8">
        <v>6.0607507499999998E-2</v>
      </c>
    </row>
    <row r="186" spans="1:16" x14ac:dyDescent="0.3">
      <c r="A186">
        <v>1237</v>
      </c>
      <c r="B186" t="s">
        <v>495</v>
      </c>
      <c r="C186" t="s">
        <v>496</v>
      </c>
      <c r="D186" t="s">
        <v>497</v>
      </c>
      <c r="E186">
        <v>2019</v>
      </c>
      <c r="F186">
        <v>2020</v>
      </c>
      <c r="G186">
        <v>2023</v>
      </c>
      <c r="H186" s="40">
        <v>43818</v>
      </c>
      <c r="I186" s="17">
        <v>72930</v>
      </c>
      <c r="J186" s="17">
        <v>62688.7</v>
      </c>
      <c r="K186" s="17">
        <v>175000</v>
      </c>
      <c r="L186" s="11">
        <v>0.3582211428571429</v>
      </c>
      <c r="M186" s="17">
        <v>8000</v>
      </c>
      <c r="N186" s="17">
        <v>0</v>
      </c>
      <c r="O186" s="17">
        <v>100301.92000000001</v>
      </c>
      <c r="P186" s="8">
        <v>1.1935928480000002</v>
      </c>
    </row>
    <row r="187" spans="1:16" x14ac:dyDescent="0.3">
      <c r="A187">
        <v>1236</v>
      </c>
      <c r="B187" t="s">
        <v>498</v>
      </c>
      <c r="C187" t="s">
        <v>499</v>
      </c>
      <c r="D187" t="s">
        <v>500</v>
      </c>
      <c r="E187">
        <v>2012</v>
      </c>
      <c r="F187">
        <v>2018</v>
      </c>
      <c r="G187">
        <v>2023</v>
      </c>
      <c r="H187" s="40">
        <v>43789</v>
      </c>
      <c r="I187" s="17">
        <v>133149.79999999999</v>
      </c>
      <c r="J187" s="17">
        <v>108913.891</v>
      </c>
      <c r="K187" s="17">
        <v>138177.38</v>
      </c>
      <c r="L187" s="11">
        <v>0.78821794855279492</v>
      </c>
      <c r="M187" s="17">
        <v>5500</v>
      </c>
      <c r="N187" s="17">
        <v>0</v>
      </c>
      <c r="O187" s="17">
        <v>202453.7800857854</v>
      </c>
      <c r="P187" s="8">
        <v>2.4091999830208461</v>
      </c>
    </row>
    <row r="188" spans="1:16" x14ac:dyDescent="0.3">
      <c r="A188">
        <v>1231</v>
      </c>
      <c r="B188" t="s">
        <v>101</v>
      </c>
      <c r="C188" t="s">
        <v>501</v>
      </c>
      <c r="D188" t="s">
        <v>502</v>
      </c>
      <c r="E188">
        <v>2019</v>
      </c>
      <c r="F188">
        <v>2021</v>
      </c>
      <c r="G188">
        <v>2023</v>
      </c>
      <c r="H188" s="40">
        <v>44155</v>
      </c>
      <c r="I188" s="17">
        <v>448174</v>
      </c>
      <c r="J188" s="17">
        <v>390183.5</v>
      </c>
      <c r="K188" s="17">
        <v>580000</v>
      </c>
      <c r="L188" s="11">
        <v>0.67273017241379318</v>
      </c>
      <c r="M188" s="17">
        <v>23060</v>
      </c>
      <c r="N188" s="17">
        <v>0</v>
      </c>
      <c r="O188" s="17">
        <v>553044.07470948284</v>
      </c>
      <c r="P188" s="8">
        <v>6.581224489042846</v>
      </c>
    </row>
    <row r="189" spans="1:16" x14ac:dyDescent="0.3">
      <c r="A189">
        <v>1230</v>
      </c>
      <c r="B189" t="s">
        <v>503</v>
      </c>
      <c r="C189" t="s">
        <v>504</v>
      </c>
      <c r="D189" t="s">
        <v>505</v>
      </c>
      <c r="E189">
        <v>2019</v>
      </c>
      <c r="F189">
        <v>2020</v>
      </c>
      <c r="G189">
        <v>2016</v>
      </c>
      <c r="H189" s="40">
        <v>43731</v>
      </c>
      <c r="I189" s="17">
        <v>42000</v>
      </c>
      <c r="J189" s="17">
        <v>12857.841</v>
      </c>
      <c r="K189" s="17">
        <v>42000</v>
      </c>
      <c r="L189" s="11">
        <v>0.30613907142857139</v>
      </c>
      <c r="M189" s="17">
        <v>4109</v>
      </c>
      <c r="N189" s="17">
        <v>0</v>
      </c>
      <c r="O189" s="17">
        <v>7547.5526669999999</v>
      </c>
      <c r="P189" s="8">
        <v>8.9815876737300002E-2</v>
      </c>
    </row>
    <row r="190" spans="1:16" x14ac:dyDescent="0.3">
      <c r="A190">
        <v>1227</v>
      </c>
      <c r="B190" t="s">
        <v>506</v>
      </c>
      <c r="C190" t="s">
        <v>507</v>
      </c>
      <c r="D190" t="s">
        <v>508</v>
      </c>
      <c r="E190">
        <v>2018</v>
      </c>
      <c r="F190">
        <v>2020</v>
      </c>
      <c r="G190">
        <v>2016</v>
      </c>
      <c r="H190" s="40">
        <v>43658</v>
      </c>
      <c r="I190" s="17">
        <v>57454</v>
      </c>
      <c r="J190" s="17">
        <v>51406.239999999998</v>
      </c>
      <c r="K190" s="17">
        <v>106768</v>
      </c>
      <c r="L190" s="11">
        <v>0.4814760977071782</v>
      </c>
      <c r="M190" s="17">
        <v>3100</v>
      </c>
      <c r="N190" s="17">
        <v>0</v>
      </c>
      <c r="O190" s="17">
        <v>0</v>
      </c>
      <c r="P190" s="8">
        <v>0</v>
      </c>
    </row>
    <row r="191" spans="1:16" x14ac:dyDescent="0.3">
      <c r="A191">
        <v>1225</v>
      </c>
      <c r="B191" t="s">
        <v>226</v>
      </c>
      <c r="C191" t="s">
        <v>509</v>
      </c>
      <c r="D191" t="s">
        <v>510</v>
      </c>
      <c r="E191">
        <v>2019</v>
      </c>
      <c r="F191">
        <v>2020</v>
      </c>
      <c r="G191">
        <v>2025</v>
      </c>
      <c r="H191" s="40">
        <v>43648</v>
      </c>
      <c r="I191" s="17">
        <v>25000</v>
      </c>
      <c r="J191" s="17">
        <v>19999.96</v>
      </c>
      <c r="K191" s="17">
        <v>27000</v>
      </c>
      <c r="L191" s="11">
        <v>0.74073925925925932</v>
      </c>
      <c r="M191" s="17">
        <v>21000</v>
      </c>
      <c r="N191" s="17">
        <v>0</v>
      </c>
      <c r="O191" s="17">
        <v>1214812.3851851849</v>
      </c>
      <c r="P191" s="8">
        <v>14.4562673837037</v>
      </c>
    </row>
    <row r="192" spans="1:16" x14ac:dyDescent="0.3">
      <c r="A192">
        <v>1224</v>
      </c>
      <c r="B192" t="s">
        <v>511</v>
      </c>
      <c r="C192" t="s">
        <v>512</v>
      </c>
      <c r="D192" t="s">
        <v>513</v>
      </c>
      <c r="E192">
        <v>2019</v>
      </c>
      <c r="F192">
        <v>2020</v>
      </c>
      <c r="G192">
        <v>2023</v>
      </c>
      <c r="H192" s="40">
        <v>43647</v>
      </c>
      <c r="I192" s="17">
        <v>84980</v>
      </c>
      <c r="J192" s="17">
        <v>61034.720000000001</v>
      </c>
      <c r="K192" s="17">
        <v>94860</v>
      </c>
      <c r="L192" s="11">
        <v>0.6434189331646637</v>
      </c>
      <c r="M192" s="17">
        <v>1377</v>
      </c>
      <c r="N192" s="17">
        <v>0</v>
      </c>
      <c r="O192" s="17">
        <v>39426.460258064522</v>
      </c>
      <c r="P192" s="8">
        <v>0.46917487707096778</v>
      </c>
    </row>
    <row r="193" spans="1:16" x14ac:dyDescent="0.3">
      <c r="A193">
        <v>1223</v>
      </c>
      <c r="B193" t="s">
        <v>514</v>
      </c>
      <c r="C193" t="s">
        <v>515</v>
      </c>
      <c r="D193" t="s">
        <v>516</v>
      </c>
      <c r="E193">
        <v>2018</v>
      </c>
      <c r="F193">
        <v>2020</v>
      </c>
      <c r="G193">
        <v>2021</v>
      </c>
      <c r="H193" s="40">
        <v>43629</v>
      </c>
      <c r="I193" s="17">
        <v>21057.5</v>
      </c>
      <c r="J193" s="17">
        <v>18319.96</v>
      </c>
      <c r="K193" s="17">
        <v>32200</v>
      </c>
      <c r="L193" s="11">
        <v>0.56894285714285719</v>
      </c>
      <c r="M193" s="17">
        <v>705</v>
      </c>
      <c r="N193" s="17">
        <v>0</v>
      </c>
      <c r="O193" s="17">
        <v>1243.4246142857121</v>
      </c>
      <c r="P193" s="8">
        <v>1.4796752909999973E-2</v>
      </c>
    </row>
    <row r="194" spans="1:16" x14ac:dyDescent="0.3">
      <c r="A194">
        <v>1221</v>
      </c>
      <c r="B194" t="s">
        <v>171</v>
      </c>
      <c r="C194" t="s">
        <v>517</v>
      </c>
      <c r="D194" t="s">
        <v>518</v>
      </c>
      <c r="E194">
        <v>2019</v>
      </c>
      <c r="F194">
        <v>2021</v>
      </c>
      <c r="G194">
        <v>2023</v>
      </c>
      <c r="H194" s="40">
        <v>43607</v>
      </c>
      <c r="I194" s="17">
        <v>214530</v>
      </c>
      <c r="J194" s="17">
        <v>179668.81</v>
      </c>
      <c r="K194" s="17">
        <v>289000</v>
      </c>
      <c r="L194" s="11">
        <v>0.62169138408304503</v>
      </c>
      <c r="M194" s="17">
        <v>10257</v>
      </c>
      <c r="N194" s="17">
        <v>0</v>
      </c>
      <c r="O194" s="17">
        <v>352630.87551765062</v>
      </c>
      <c r="P194" s="8">
        <v>4.1963074186600426</v>
      </c>
    </row>
    <row r="195" spans="1:16" x14ac:dyDescent="0.3">
      <c r="A195">
        <v>1210</v>
      </c>
      <c r="B195" t="s">
        <v>519</v>
      </c>
      <c r="C195" t="s">
        <v>520</v>
      </c>
      <c r="D195" t="s">
        <v>521</v>
      </c>
      <c r="E195">
        <v>2019</v>
      </c>
      <c r="F195">
        <v>2021</v>
      </c>
      <c r="G195">
        <v>2023</v>
      </c>
      <c r="H195" s="40">
        <v>43524</v>
      </c>
      <c r="I195" s="17">
        <v>354766</v>
      </c>
      <c r="J195" s="17">
        <v>207524.12400000001</v>
      </c>
      <c r="K195" s="17">
        <v>436000</v>
      </c>
      <c r="L195" s="11">
        <v>0.47597276146788992</v>
      </c>
      <c r="M195" s="17">
        <v>9314</v>
      </c>
      <c r="N195" s="17">
        <v>0</v>
      </c>
      <c r="O195" s="17">
        <v>261559.4077184037</v>
      </c>
      <c r="P195" s="8">
        <v>3.1125569518490037</v>
      </c>
    </row>
    <row r="196" spans="1:16" x14ac:dyDescent="0.3">
      <c r="A196">
        <v>1209</v>
      </c>
      <c r="B196" t="s">
        <v>41</v>
      </c>
      <c r="C196" t="s">
        <v>522</v>
      </c>
      <c r="D196" t="s">
        <v>523</v>
      </c>
      <c r="E196">
        <v>2017</v>
      </c>
      <c r="F196">
        <v>2020</v>
      </c>
      <c r="G196">
        <v>2025</v>
      </c>
      <c r="H196" s="40">
        <v>43651</v>
      </c>
      <c r="I196" s="17">
        <v>181000</v>
      </c>
      <c r="J196" s="17">
        <v>143549.96</v>
      </c>
      <c r="K196" s="17">
        <v>600000</v>
      </c>
      <c r="L196" s="11">
        <v>0.23924993333333339</v>
      </c>
      <c r="M196" s="17">
        <v>28742</v>
      </c>
      <c r="N196" s="17">
        <v>199295.19446666661</v>
      </c>
      <c r="O196" s="17">
        <v>316319.99285786669</v>
      </c>
      <c r="P196" s="8">
        <v>6.1358207291619458</v>
      </c>
    </row>
    <row r="197" spans="1:16" x14ac:dyDescent="0.3">
      <c r="A197">
        <v>1207</v>
      </c>
      <c r="B197" t="s">
        <v>524</v>
      </c>
      <c r="C197" t="s">
        <v>525</v>
      </c>
      <c r="D197" t="s">
        <v>526</v>
      </c>
      <c r="E197">
        <v>2018</v>
      </c>
      <c r="F197">
        <v>2020</v>
      </c>
      <c r="G197">
        <v>2021</v>
      </c>
      <c r="H197" s="40">
        <v>43488</v>
      </c>
      <c r="I197" s="17">
        <v>50000</v>
      </c>
      <c r="J197" s="17">
        <v>40454.520129870129</v>
      </c>
      <c r="K197" s="17">
        <v>50600</v>
      </c>
      <c r="L197" s="11">
        <v>0.79949644525435026</v>
      </c>
      <c r="M197" s="17">
        <v>6388</v>
      </c>
      <c r="N197" s="17">
        <v>63328.113428597091</v>
      </c>
      <c r="O197" s="17">
        <v>39069.95218597864</v>
      </c>
      <c r="P197" s="8">
        <v>1.218536980813451</v>
      </c>
    </row>
    <row r="198" spans="1:16" x14ac:dyDescent="0.3">
      <c r="A198">
        <v>1206</v>
      </c>
      <c r="B198" t="s">
        <v>101</v>
      </c>
      <c r="C198" t="s">
        <v>527</v>
      </c>
      <c r="D198" t="s">
        <v>528</v>
      </c>
      <c r="E198">
        <v>2019</v>
      </c>
      <c r="F198">
        <v>2020</v>
      </c>
      <c r="G198">
        <v>2021</v>
      </c>
      <c r="H198" s="40">
        <v>43892</v>
      </c>
      <c r="I198" s="17">
        <v>183333.39</v>
      </c>
      <c r="J198" s="17">
        <v>172526.25</v>
      </c>
      <c r="K198" s="17">
        <v>312500</v>
      </c>
      <c r="L198" s="11">
        <v>0.55208400000000002</v>
      </c>
      <c r="M198" s="17">
        <v>13080</v>
      </c>
      <c r="N198" s="17">
        <v>104895.96</v>
      </c>
      <c r="O198" s="17">
        <v>110846.321352</v>
      </c>
      <c r="P198" s="8">
        <v>2.5673331480888</v>
      </c>
    </row>
    <row r="199" spans="1:16" x14ac:dyDescent="0.3">
      <c r="A199">
        <v>1205</v>
      </c>
      <c r="B199" t="s">
        <v>101</v>
      </c>
      <c r="C199" t="s">
        <v>529</v>
      </c>
      <c r="D199" t="s">
        <v>530</v>
      </c>
      <c r="E199">
        <v>2018</v>
      </c>
      <c r="F199">
        <v>2019</v>
      </c>
      <c r="G199">
        <v>2021</v>
      </c>
      <c r="H199" s="40">
        <v>44155</v>
      </c>
      <c r="I199" s="17">
        <v>209500</v>
      </c>
      <c r="J199" s="17">
        <v>197744.29</v>
      </c>
      <c r="K199" s="17">
        <v>235000</v>
      </c>
      <c r="L199" s="11">
        <v>0.84146506382978725</v>
      </c>
      <c r="M199" s="17">
        <v>11100</v>
      </c>
      <c r="N199" s="17">
        <v>0</v>
      </c>
      <c r="O199" s="17">
        <v>151779.2608882979</v>
      </c>
      <c r="P199" s="8">
        <v>1.8061732045707448</v>
      </c>
    </row>
    <row r="200" spans="1:16" x14ac:dyDescent="0.3">
      <c r="A200">
        <v>1203</v>
      </c>
      <c r="B200" t="s">
        <v>531</v>
      </c>
      <c r="C200" t="s">
        <v>532</v>
      </c>
      <c r="D200" t="s">
        <v>533</v>
      </c>
      <c r="E200">
        <v>2018</v>
      </c>
      <c r="F200">
        <v>2019</v>
      </c>
      <c r="G200">
        <v>2025</v>
      </c>
      <c r="H200" s="40">
        <v>43342</v>
      </c>
      <c r="I200" s="17">
        <v>4000</v>
      </c>
      <c r="J200" s="17">
        <v>4000</v>
      </c>
      <c r="K200" s="17">
        <v>4000</v>
      </c>
      <c r="L200" s="11">
        <v>1</v>
      </c>
      <c r="M200" s="17">
        <v>0</v>
      </c>
      <c r="N200" s="17">
        <v>0</v>
      </c>
      <c r="O200" s="17">
        <v>0</v>
      </c>
      <c r="P200" s="8">
        <v>0</v>
      </c>
    </row>
    <row r="201" spans="1:16" x14ac:dyDescent="0.3">
      <c r="A201">
        <v>1202</v>
      </c>
      <c r="B201" t="s">
        <v>534</v>
      </c>
      <c r="C201" t="s">
        <v>535</v>
      </c>
      <c r="D201" t="s">
        <v>536</v>
      </c>
      <c r="E201">
        <v>2018</v>
      </c>
      <c r="F201">
        <v>2020</v>
      </c>
      <c r="G201">
        <v>2021</v>
      </c>
      <c r="H201" s="40">
        <v>43852</v>
      </c>
      <c r="I201" s="17">
        <v>250000</v>
      </c>
      <c r="J201" s="17">
        <v>205833.35</v>
      </c>
      <c r="K201" s="17">
        <v>457000</v>
      </c>
      <c r="L201" s="11">
        <v>0.45040120350109414</v>
      </c>
      <c r="M201" s="17">
        <v>21000</v>
      </c>
      <c r="N201" s="17">
        <v>0</v>
      </c>
      <c r="O201" s="17">
        <v>0</v>
      </c>
      <c r="P201" s="8">
        <v>0</v>
      </c>
    </row>
    <row r="202" spans="1:16" x14ac:dyDescent="0.3">
      <c r="A202">
        <v>1201</v>
      </c>
      <c r="B202" t="s">
        <v>537</v>
      </c>
      <c r="C202" t="s">
        <v>538</v>
      </c>
      <c r="D202" t="s">
        <v>470</v>
      </c>
      <c r="E202">
        <v>2016</v>
      </c>
      <c r="F202">
        <v>2017</v>
      </c>
      <c r="G202">
        <v>2023</v>
      </c>
      <c r="H202" s="40">
        <v>43368</v>
      </c>
      <c r="I202" s="17">
        <v>25000</v>
      </c>
      <c r="J202" s="17">
        <v>11624.998</v>
      </c>
      <c r="K202" s="17">
        <v>30000</v>
      </c>
      <c r="L202" s="11">
        <v>0.38749993333333344</v>
      </c>
      <c r="M202" s="17">
        <v>1676</v>
      </c>
      <c r="N202" s="17">
        <v>0</v>
      </c>
      <c r="O202" s="17">
        <v>12014.822932933334</v>
      </c>
      <c r="P202" s="8">
        <v>0.14297639290190667</v>
      </c>
    </row>
    <row r="203" spans="1:16" x14ac:dyDescent="0.3">
      <c r="A203">
        <v>1200</v>
      </c>
      <c r="B203" t="s">
        <v>539</v>
      </c>
      <c r="C203" t="s">
        <v>540</v>
      </c>
      <c r="D203" t="s">
        <v>541</v>
      </c>
      <c r="E203">
        <v>2017</v>
      </c>
      <c r="F203">
        <v>2018</v>
      </c>
      <c r="G203">
        <v>2021</v>
      </c>
      <c r="H203" s="40">
        <v>43402</v>
      </c>
      <c r="I203" s="17">
        <v>89472.5</v>
      </c>
      <c r="J203" s="17">
        <v>68595.62</v>
      </c>
      <c r="K203" s="17">
        <v>128000</v>
      </c>
      <c r="L203" s="11">
        <v>0.53590328125000009</v>
      </c>
      <c r="M203" s="17">
        <v>4190</v>
      </c>
      <c r="N203" s="17">
        <v>0</v>
      </c>
      <c r="O203" s="17">
        <v>16840.760613281247</v>
      </c>
      <c r="P203" s="8">
        <v>0.20040505129804684</v>
      </c>
    </row>
    <row r="204" spans="1:16" x14ac:dyDescent="0.3">
      <c r="A204">
        <v>1199</v>
      </c>
      <c r="B204" t="s">
        <v>542</v>
      </c>
      <c r="C204" t="s">
        <v>543</v>
      </c>
      <c r="D204" t="s">
        <v>544</v>
      </c>
      <c r="E204">
        <v>2016</v>
      </c>
      <c r="F204">
        <v>2019</v>
      </c>
      <c r="G204">
        <v>2025</v>
      </c>
      <c r="H204" s="40">
        <v>43431</v>
      </c>
      <c r="I204" s="17">
        <v>100000</v>
      </c>
      <c r="J204" s="17">
        <v>100000</v>
      </c>
      <c r="K204" s="17">
        <v>341000</v>
      </c>
      <c r="L204" s="11">
        <v>0.2932551319648094</v>
      </c>
      <c r="M204" s="17">
        <v>10200</v>
      </c>
      <c r="N204" s="17">
        <v>0</v>
      </c>
      <c r="O204" s="17">
        <v>122041.05571847509</v>
      </c>
      <c r="P204" s="8">
        <v>1.4522885630498537</v>
      </c>
    </row>
    <row r="205" spans="1:16" x14ac:dyDescent="0.3">
      <c r="A205">
        <v>1198</v>
      </c>
      <c r="B205" t="s">
        <v>542</v>
      </c>
      <c r="C205" t="s">
        <v>545</v>
      </c>
      <c r="D205" t="s">
        <v>546</v>
      </c>
      <c r="E205">
        <v>2017</v>
      </c>
      <c r="F205">
        <v>2018</v>
      </c>
      <c r="G205">
        <v>2021</v>
      </c>
      <c r="H205" s="40">
        <v>43431</v>
      </c>
      <c r="I205" s="17">
        <v>150000</v>
      </c>
      <c r="J205" s="17">
        <v>150000</v>
      </c>
      <c r="K205" s="17">
        <v>190000</v>
      </c>
      <c r="L205" s="11">
        <v>0.78947368421052633</v>
      </c>
      <c r="M205" s="17">
        <v>6700</v>
      </c>
      <c r="N205" s="17">
        <v>0</v>
      </c>
      <c r="O205" s="17">
        <v>111078.9473684211</v>
      </c>
      <c r="P205" s="8">
        <v>1.321839473684211</v>
      </c>
    </row>
    <row r="206" spans="1:16" x14ac:dyDescent="0.3">
      <c r="A206">
        <v>1196</v>
      </c>
      <c r="B206" t="s">
        <v>121</v>
      </c>
      <c r="C206" t="s">
        <v>547</v>
      </c>
      <c r="D206" t="s">
        <v>548</v>
      </c>
      <c r="E206">
        <v>2016</v>
      </c>
      <c r="F206">
        <v>2018</v>
      </c>
      <c r="G206">
        <v>2025</v>
      </c>
      <c r="H206" s="40">
        <v>45608</v>
      </c>
      <c r="I206" s="17">
        <v>281000</v>
      </c>
      <c r="J206" s="17">
        <v>281000</v>
      </c>
      <c r="K206" s="17">
        <v>360000</v>
      </c>
      <c r="L206" s="11">
        <v>0.78055555555555556</v>
      </c>
      <c r="M206" s="17">
        <v>10767</v>
      </c>
      <c r="N206" s="17">
        <v>0</v>
      </c>
      <c r="O206" s="17">
        <v>345414.33250000002</v>
      </c>
      <c r="P206" s="8">
        <v>4.1104305567499999</v>
      </c>
    </row>
    <row r="207" spans="1:16" x14ac:dyDescent="0.3">
      <c r="A207">
        <v>1195</v>
      </c>
      <c r="B207" t="s">
        <v>531</v>
      </c>
      <c r="C207" t="s">
        <v>549</v>
      </c>
      <c r="D207" t="s">
        <v>550</v>
      </c>
      <c r="E207">
        <v>2018</v>
      </c>
      <c r="F207">
        <v>2020</v>
      </c>
      <c r="G207">
        <v>2021</v>
      </c>
      <c r="H207" s="40">
        <v>43342</v>
      </c>
      <c r="I207" s="17">
        <v>40000</v>
      </c>
      <c r="J207" s="17">
        <v>40000</v>
      </c>
      <c r="K207" s="17">
        <v>40000</v>
      </c>
      <c r="L207" s="11">
        <v>1</v>
      </c>
      <c r="M207" s="17">
        <v>1300</v>
      </c>
      <c r="N207" s="17">
        <v>0</v>
      </c>
      <c r="O207" s="17">
        <v>24700</v>
      </c>
      <c r="P207" s="8">
        <v>0.29392999999999997</v>
      </c>
    </row>
    <row r="208" spans="1:16" x14ac:dyDescent="0.3">
      <c r="A208">
        <v>1194</v>
      </c>
      <c r="B208" t="s">
        <v>531</v>
      </c>
      <c r="C208" t="s">
        <v>551</v>
      </c>
      <c r="D208" t="s">
        <v>550</v>
      </c>
      <c r="E208">
        <v>2020</v>
      </c>
      <c r="F208">
        <v>2021</v>
      </c>
      <c r="G208">
        <v>2025</v>
      </c>
      <c r="H208" s="40">
        <v>43342</v>
      </c>
      <c r="I208" s="17">
        <v>40000</v>
      </c>
      <c r="J208" s="17">
        <v>40000</v>
      </c>
      <c r="K208" s="17">
        <v>40000</v>
      </c>
      <c r="L208" s="11">
        <v>1</v>
      </c>
      <c r="M208" s="17">
        <v>1300</v>
      </c>
      <c r="N208" s="17">
        <v>0</v>
      </c>
      <c r="O208" s="17">
        <v>58500</v>
      </c>
      <c r="P208" s="8">
        <v>0.69614999999999994</v>
      </c>
    </row>
    <row r="209" spans="1:16" x14ac:dyDescent="0.3">
      <c r="A209">
        <v>1193</v>
      </c>
      <c r="B209" t="s">
        <v>531</v>
      </c>
      <c r="C209" t="s">
        <v>552</v>
      </c>
      <c r="D209" t="s">
        <v>553</v>
      </c>
      <c r="E209">
        <v>2020</v>
      </c>
      <c r="F209">
        <v>2021</v>
      </c>
      <c r="G209">
        <v>2025</v>
      </c>
      <c r="H209" s="40">
        <v>43342</v>
      </c>
      <c r="I209" s="17">
        <v>100000</v>
      </c>
      <c r="J209" s="17">
        <v>100000</v>
      </c>
      <c r="K209" s="17">
        <v>100000</v>
      </c>
      <c r="L209" s="11">
        <v>1</v>
      </c>
      <c r="M209" s="17">
        <v>3000</v>
      </c>
      <c r="N209" s="17">
        <v>0</v>
      </c>
      <c r="O209" s="17">
        <v>120000</v>
      </c>
      <c r="P209" s="8">
        <v>1.4279999999999999</v>
      </c>
    </row>
    <row r="210" spans="1:16" x14ac:dyDescent="0.3">
      <c r="A210">
        <v>1192</v>
      </c>
      <c r="B210" t="s">
        <v>149</v>
      </c>
      <c r="C210" t="s">
        <v>554</v>
      </c>
      <c r="D210" t="s">
        <v>555</v>
      </c>
      <c r="E210">
        <v>2018</v>
      </c>
      <c r="F210">
        <v>2020</v>
      </c>
      <c r="G210">
        <v>2023</v>
      </c>
      <c r="H210" s="40">
        <v>44896</v>
      </c>
      <c r="I210" s="17">
        <v>117000</v>
      </c>
      <c r="J210" s="17">
        <v>107500.00029850745</v>
      </c>
      <c r="K210" s="17">
        <v>140000</v>
      </c>
      <c r="L210" s="11">
        <v>0.76785714498933921</v>
      </c>
      <c r="M210" s="17">
        <v>7480</v>
      </c>
      <c r="N210" s="17">
        <v>26491.071502132203</v>
      </c>
      <c r="O210" s="17">
        <v>82707.428801091664</v>
      </c>
      <c r="P210" s="8">
        <v>1.2994621536083641</v>
      </c>
    </row>
    <row r="211" spans="1:16" x14ac:dyDescent="0.3">
      <c r="A211">
        <v>1188</v>
      </c>
      <c r="B211" t="s">
        <v>149</v>
      </c>
      <c r="C211" t="s">
        <v>556</v>
      </c>
      <c r="D211" t="s">
        <v>557</v>
      </c>
      <c r="E211">
        <v>2017</v>
      </c>
      <c r="F211">
        <v>2020</v>
      </c>
      <c r="G211">
        <v>2023</v>
      </c>
      <c r="H211" s="40">
        <v>43796</v>
      </c>
      <c r="I211" s="17">
        <v>364800</v>
      </c>
      <c r="J211" s="17">
        <v>280255.99620689655</v>
      </c>
      <c r="K211" s="17">
        <v>475000</v>
      </c>
      <c r="L211" s="11">
        <v>0.5900126235934664</v>
      </c>
      <c r="M211" s="17">
        <v>27796</v>
      </c>
      <c r="N211" s="17">
        <v>0</v>
      </c>
      <c r="O211" s="17">
        <v>319799.82226537779</v>
      </c>
      <c r="P211" s="8">
        <v>3.8056178849579956</v>
      </c>
    </row>
    <row r="212" spans="1:16" x14ac:dyDescent="0.3">
      <c r="A212">
        <v>1187</v>
      </c>
      <c r="B212" t="s">
        <v>149</v>
      </c>
      <c r="C212" t="s">
        <v>558</v>
      </c>
      <c r="D212" t="s">
        <v>559</v>
      </c>
      <c r="E212">
        <v>2019</v>
      </c>
      <c r="F212">
        <v>2022</v>
      </c>
      <c r="G212">
        <v>2023</v>
      </c>
      <c r="H212" s="40">
        <v>43796</v>
      </c>
      <c r="I212" s="17">
        <v>1164100</v>
      </c>
      <c r="J212" s="17">
        <v>1017344.0083613484</v>
      </c>
      <c r="K212" s="17">
        <v>1881000</v>
      </c>
      <c r="L212" s="11">
        <v>0.54085274235053071</v>
      </c>
      <c r="M212" s="17">
        <v>184250</v>
      </c>
      <c r="N212" s="17">
        <v>178210.97860449992</v>
      </c>
      <c r="O212" s="17">
        <v>837077.78933591628</v>
      </c>
      <c r="P212" s="8">
        <v>12.081936338490953</v>
      </c>
    </row>
    <row r="213" spans="1:16" x14ac:dyDescent="0.3">
      <c r="A213">
        <v>1185</v>
      </c>
      <c r="B213" t="s">
        <v>149</v>
      </c>
      <c r="C213" t="s">
        <v>560</v>
      </c>
      <c r="D213" t="s">
        <v>561</v>
      </c>
      <c r="E213">
        <v>2016</v>
      </c>
      <c r="F213">
        <v>2018</v>
      </c>
      <c r="G213">
        <v>2023</v>
      </c>
      <c r="H213" s="40">
        <v>43796</v>
      </c>
      <c r="I213" s="17">
        <v>144800</v>
      </c>
      <c r="J213" s="17">
        <v>104871.99986724136</v>
      </c>
      <c r="K213" s="17">
        <v>145000</v>
      </c>
      <c r="L213" s="11">
        <v>0.72325517149821639</v>
      </c>
      <c r="M213" s="17">
        <v>7540</v>
      </c>
      <c r="N213" s="17">
        <v>16529.273689420232</v>
      </c>
      <c r="O213" s="17">
        <v>251671.82528140585</v>
      </c>
      <c r="P213" s="8">
        <v>3.1915930777528301</v>
      </c>
    </row>
    <row r="214" spans="1:16" x14ac:dyDescent="0.3">
      <c r="A214">
        <v>1184</v>
      </c>
      <c r="B214" t="s">
        <v>149</v>
      </c>
      <c r="C214" t="s">
        <v>562</v>
      </c>
      <c r="D214" t="s">
        <v>563</v>
      </c>
      <c r="E214">
        <v>2018</v>
      </c>
      <c r="F214">
        <v>2020</v>
      </c>
      <c r="G214">
        <v>2023</v>
      </c>
      <c r="H214" s="40">
        <v>43796</v>
      </c>
      <c r="I214" s="17">
        <v>479200</v>
      </c>
      <c r="J214" s="17">
        <v>369023.99482758617</v>
      </c>
      <c r="K214" s="17">
        <v>735500</v>
      </c>
      <c r="L214" s="11">
        <v>0.50173214796408727</v>
      </c>
      <c r="M214" s="17">
        <v>36000</v>
      </c>
      <c r="N214" s="17">
        <v>192364.10552943108</v>
      </c>
      <c r="O214" s="17">
        <v>663791.63175648754</v>
      </c>
      <c r="P214" s="8">
        <v>10.188253273702431</v>
      </c>
    </row>
    <row r="215" spans="1:16" x14ac:dyDescent="0.3">
      <c r="A215">
        <v>1183</v>
      </c>
      <c r="B215" t="s">
        <v>149</v>
      </c>
      <c r="C215" t="s">
        <v>564</v>
      </c>
      <c r="D215" t="s">
        <v>565</v>
      </c>
      <c r="E215">
        <v>2017</v>
      </c>
      <c r="F215">
        <v>2019</v>
      </c>
      <c r="G215">
        <v>2023</v>
      </c>
      <c r="H215" s="40">
        <v>43796</v>
      </c>
      <c r="I215" s="17">
        <v>304500</v>
      </c>
      <c r="J215" s="17">
        <v>226039.99853448276</v>
      </c>
      <c r="K215" s="17">
        <v>350000</v>
      </c>
      <c r="L215" s="11">
        <v>0.64582856724137916</v>
      </c>
      <c r="M215" s="17">
        <v>19300</v>
      </c>
      <c r="N215" s="17">
        <v>0</v>
      </c>
      <c r="O215" s="17">
        <v>162661.61208824997</v>
      </c>
      <c r="P215" s="8">
        <v>1.9356731838501746</v>
      </c>
    </row>
    <row r="216" spans="1:16" x14ac:dyDescent="0.3">
      <c r="A216">
        <v>1182</v>
      </c>
      <c r="B216" t="s">
        <v>149</v>
      </c>
      <c r="C216" t="s">
        <v>566</v>
      </c>
      <c r="D216" t="s">
        <v>567</v>
      </c>
      <c r="E216">
        <v>2018</v>
      </c>
      <c r="F216">
        <v>2020</v>
      </c>
      <c r="G216">
        <v>2023</v>
      </c>
      <c r="H216" s="40">
        <v>43796</v>
      </c>
      <c r="I216" s="17">
        <v>293200</v>
      </c>
      <c r="J216" s="17">
        <v>225103.9969827586</v>
      </c>
      <c r="K216" s="17">
        <v>419300</v>
      </c>
      <c r="L216" s="11">
        <v>0.53685665867578969</v>
      </c>
      <c r="M216" s="17">
        <v>20100</v>
      </c>
      <c r="N216" s="17">
        <v>16105.699760273688</v>
      </c>
      <c r="O216" s="17">
        <v>178048.51084982569</v>
      </c>
      <c r="P216" s="8">
        <v>2.3104351062601824</v>
      </c>
    </row>
    <row r="217" spans="1:16" x14ac:dyDescent="0.3">
      <c r="A217">
        <v>1181</v>
      </c>
      <c r="B217" t="s">
        <v>568</v>
      </c>
      <c r="C217" t="s">
        <v>569</v>
      </c>
      <c r="D217" t="s">
        <v>570</v>
      </c>
      <c r="E217">
        <v>2018</v>
      </c>
      <c r="F217">
        <v>2018</v>
      </c>
      <c r="G217">
        <v>2016</v>
      </c>
      <c r="H217" s="40">
        <v>43455</v>
      </c>
      <c r="I217" s="17">
        <v>1600</v>
      </c>
      <c r="J217" s="17">
        <v>1297.2960185869681</v>
      </c>
      <c r="K217" s="17">
        <v>2000</v>
      </c>
      <c r="L217" s="11">
        <v>0.64864800929348398</v>
      </c>
      <c r="M217" s="17">
        <v>0</v>
      </c>
      <c r="N217" s="17">
        <v>0</v>
      </c>
      <c r="O217" s="17">
        <v>0</v>
      </c>
      <c r="P217" s="8">
        <v>0</v>
      </c>
    </row>
    <row r="218" spans="1:16" x14ac:dyDescent="0.3">
      <c r="A218">
        <v>1177</v>
      </c>
      <c r="B218" t="s">
        <v>568</v>
      </c>
      <c r="C218" t="s">
        <v>571</v>
      </c>
      <c r="D218" t="s">
        <v>572</v>
      </c>
      <c r="E218">
        <v>2019</v>
      </c>
      <c r="F218">
        <v>2020</v>
      </c>
      <c r="G218">
        <v>2023</v>
      </c>
      <c r="H218" s="40">
        <v>43745</v>
      </c>
      <c r="I218" s="17">
        <v>95000</v>
      </c>
      <c r="J218" s="17">
        <v>78945.920278804508</v>
      </c>
      <c r="K218" s="17">
        <v>140000</v>
      </c>
      <c r="L218" s="11">
        <v>0.56389943056288949</v>
      </c>
      <c r="M218" s="17">
        <v>9436</v>
      </c>
      <c r="N218" s="17">
        <v>319257.30160748551</v>
      </c>
      <c r="O218" s="17">
        <v>119721.48810280707</v>
      </c>
      <c r="P218" s="8">
        <v>5.2238475975524814</v>
      </c>
    </row>
    <row r="219" spans="1:16" x14ac:dyDescent="0.3">
      <c r="A219">
        <v>1172</v>
      </c>
      <c r="B219" t="s">
        <v>174</v>
      </c>
      <c r="C219" t="s">
        <v>573</v>
      </c>
      <c r="D219" t="s">
        <v>574</v>
      </c>
      <c r="E219">
        <v>2015</v>
      </c>
      <c r="F219">
        <v>2018</v>
      </c>
      <c r="G219">
        <v>2025</v>
      </c>
      <c r="H219" s="40">
        <v>43453</v>
      </c>
      <c r="I219" s="17">
        <v>4000</v>
      </c>
      <c r="J219" s="17">
        <v>3066.6643037974682</v>
      </c>
      <c r="K219" s="17">
        <v>6600</v>
      </c>
      <c r="L219" s="11">
        <v>0.46464610663597999</v>
      </c>
      <c r="M219" s="17">
        <v>0</v>
      </c>
      <c r="N219" s="17">
        <v>975756.82393555797</v>
      </c>
      <c r="O219" s="17">
        <v>0</v>
      </c>
      <c r="P219" s="8">
        <v>11.611506204833139</v>
      </c>
    </row>
    <row r="220" spans="1:16" x14ac:dyDescent="0.3">
      <c r="A220">
        <v>1169</v>
      </c>
      <c r="B220" t="s">
        <v>53</v>
      </c>
      <c r="C220" t="s">
        <v>575</v>
      </c>
      <c r="D220" t="s">
        <v>576</v>
      </c>
      <c r="E220">
        <v>2016</v>
      </c>
      <c r="F220">
        <v>2018</v>
      </c>
      <c r="G220">
        <v>2023</v>
      </c>
      <c r="H220" s="40">
        <v>43447</v>
      </c>
      <c r="I220" s="17">
        <v>500000</v>
      </c>
      <c r="J220" s="17">
        <v>500000</v>
      </c>
      <c r="K220" s="17">
        <v>522800</v>
      </c>
      <c r="L220" s="11">
        <v>0.9563886763580719</v>
      </c>
      <c r="M220" s="17">
        <v>10700</v>
      </c>
      <c r="N220" s="17">
        <v>0</v>
      </c>
      <c r="O220" s="17">
        <v>376587.60520275432</v>
      </c>
      <c r="P220" s="8">
        <v>4.4813925019127758</v>
      </c>
    </row>
    <row r="221" spans="1:16" x14ac:dyDescent="0.3">
      <c r="A221">
        <v>1168</v>
      </c>
      <c r="B221" t="s">
        <v>53</v>
      </c>
      <c r="C221" t="s">
        <v>577</v>
      </c>
      <c r="D221" t="s">
        <v>578</v>
      </c>
      <c r="E221">
        <v>2017</v>
      </c>
      <c r="F221">
        <v>2019</v>
      </c>
      <c r="G221">
        <v>2023</v>
      </c>
      <c r="H221" s="40">
        <v>43447</v>
      </c>
      <c r="I221" s="17">
        <v>500000</v>
      </c>
      <c r="J221" s="17">
        <v>500000</v>
      </c>
      <c r="K221" s="17">
        <v>520100</v>
      </c>
      <c r="L221" s="11">
        <v>0.96135358584887531</v>
      </c>
      <c r="M221" s="17">
        <v>7800</v>
      </c>
      <c r="N221" s="17">
        <v>0</v>
      </c>
      <c r="O221" s="17">
        <v>489655.83541626623</v>
      </c>
      <c r="P221" s="8">
        <v>5.8269044414535678</v>
      </c>
    </row>
    <row r="222" spans="1:16" x14ac:dyDescent="0.3">
      <c r="A222">
        <v>1167</v>
      </c>
      <c r="B222" t="s">
        <v>53</v>
      </c>
      <c r="C222" t="s">
        <v>579</v>
      </c>
      <c r="D222" t="s">
        <v>413</v>
      </c>
      <c r="E222">
        <v>2018</v>
      </c>
      <c r="F222">
        <v>2020</v>
      </c>
      <c r="G222">
        <v>2016</v>
      </c>
      <c r="H222" s="40">
        <v>43447</v>
      </c>
      <c r="I222" s="17">
        <v>150000</v>
      </c>
      <c r="J222" s="17">
        <v>150000</v>
      </c>
      <c r="K222" s="17">
        <v>157800</v>
      </c>
      <c r="L222" s="11">
        <v>0.95057034220532322</v>
      </c>
      <c r="M222" s="17">
        <v>3880</v>
      </c>
      <c r="N222" s="17">
        <v>0</v>
      </c>
      <c r="O222" s="17">
        <v>106589.3536121673</v>
      </c>
      <c r="P222" s="8">
        <v>1.2684133079847908</v>
      </c>
    </row>
    <row r="223" spans="1:16" x14ac:dyDescent="0.3">
      <c r="A223">
        <v>1166</v>
      </c>
      <c r="B223" t="s">
        <v>580</v>
      </c>
      <c r="C223" t="s">
        <v>581</v>
      </c>
      <c r="D223" t="s">
        <v>582</v>
      </c>
      <c r="E223">
        <v>2018</v>
      </c>
      <c r="F223">
        <v>2020</v>
      </c>
      <c r="G223">
        <v>2023</v>
      </c>
      <c r="H223" s="40">
        <v>43446</v>
      </c>
      <c r="I223" s="17">
        <v>129500</v>
      </c>
      <c r="J223" s="17">
        <v>112529.01300000001</v>
      </c>
      <c r="K223" s="17">
        <v>131800</v>
      </c>
      <c r="L223" s="11">
        <v>0.85378613808801218</v>
      </c>
      <c r="M223" s="17">
        <v>6294</v>
      </c>
      <c r="N223" s="17">
        <v>0</v>
      </c>
      <c r="O223" s="17">
        <v>109265.84238022762</v>
      </c>
      <c r="P223" s="8">
        <v>1.3002635243247087</v>
      </c>
    </row>
    <row r="224" spans="1:16" x14ac:dyDescent="0.3">
      <c r="A224">
        <v>1164</v>
      </c>
      <c r="B224" t="s">
        <v>202</v>
      </c>
      <c r="C224" t="s">
        <v>583</v>
      </c>
      <c r="D224" t="s">
        <v>584</v>
      </c>
      <c r="E224">
        <v>2017</v>
      </c>
      <c r="F224">
        <v>2019</v>
      </c>
      <c r="G224">
        <v>2023</v>
      </c>
      <c r="H224" s="40">
        <v>43441</v>
      </c>
      <c r="I224" s="17">
        <v>280320</v>
      </c>
      <c r="J224" s="17">
        <v>233014</v>
      </c>
      <c r="K224" s="17">
        <v>390500</v>
      </c>
      <c r="L224" s="11">
        <v>0.59670678617157491</v>
      </c>
      <c r="M224" s="17">
        <v>17364</v>
      </c>
      <c r="N224" s="17">
        <v>0</v>
      </c>
      <c r="O224" s="17">
        <v>248669.1992419975</v>
      </c>
      <c r="P224" s="8">
        <v>2.9591634709797701</v>
      </c>
    </row>
    <row r="225" spans="1:16" x14ac:dyDescent="0.3">
      <c r="A225">
        <v>1163</v>
      </c>
      <c r="B225" t="s">
        <v>585</v>
      </c>
      <c r="C225" t="s">
        <v>586</v>
      </c>
      <c r="D225" t="s">
        <v>587</v>
      </c>
      <c r="E225">
        <v>2017</v>
      </c>
      <c r="F225">
        <v>2019</v>
      </c>
      <c r="G225">
        <v>2023</v>
      </c>
      <c r="H225" s="40">
        <v>43070</v>
      </c>
      <c r="I225" s="17">
        <v>83155</v>
      </c>
      <c r="J225" s="17">
        <v>67888.960000000006</v>
      </c>
      <c r="K225" s="17">
        <v>122600</v>
      </c>
      <c r="L225" s="11">
        <v>0.55374355628058736</v>
      </c>
      <c r="M225" s="17">
        <v>14400</v>
      </c>
      <c r="N225" s="17">
        <v>0</v>
      </c>
      <c r="O225" s="17">
        <v>0</v>
      </c>
      <c r="P225" s="8">
        <v>0</v>
      </c>
    </row>
    <row r="226" spans="1:16" x14ac:dyDescent="0.3">
      <c r="A226">
        <v>1159</v>
      </c>
      <c r="B226" t="s">
        <v>457</v>
      </c>
      <c r="C226" t="s">
        <v>588</v>
      </c>
      <c r="D226" t="s">
        <v>589</v>
      </c>
      <c r="E226">
        <v>2018</v>
      </c>
      <c r="F226">
        <v>2018</v>
      </c>
      <c r="G226">
        <v>2025</v>
      </c>
      <c r="H226" s="40">
        <v>43406</v>
      </c>
      <c r="I226" s="17">
        <v>600</v>
      </c>
      <c r="J226" s="17">
        <v>459.99777391304337</v>
      </c>
      <c r="K226" s="17">
        <v>600</v>
      </c>
      <c r="L226" s="11">
        <v>0.7666629565217391</v>
      </c>
      <c r="M226" s="17">
        <v>3300</v>
      </c>
      <c r="N226" s="17">
        <v>0</v>
      </c>
      <c r="O226" s="17">
        <v>0</v>
      </c>
      <c r="P226" s="8">
        <v>0</v>
      </c>
    </row>
    <row r="227" spans="1:16" x14ac:dyDescent="0.3">
      <c r="A227">
        <v>1157</v>
      </c>
      <c r="B227" t="s">
        <v>590</v>
      </c>
      <c r="C227" t="s">
        <v>591</v>
      </c>
      <c r="D227" t="s">
        <v>592</v>
      </c>
      <c r="E227">
        <v>2019</v>
      </c>
      <c r="F227">
        <v>2019</v>
      </c>
      <c r="G227">
        <v>2023</v>
      </c>
      <c r="H227" s="40">
        <v>43397</v>
      </c>
      <c r="I227" s="17">
        <v>32000</v>
      </c>
      <c r="J227" s="17">
        <v>25379.360000000001</v>
      </c>
      <c r="K227" s="17">
        <v>44200</v>
      </c>
      <c r="L227" s="11">
        <v>0.574193665158371</v>
      </c>
      <c r="M227" s="17">
        <v>1100</v>
      </c>
      <c r="N227" s="17">
        <v>0</v>
      </c>
      <c r="O227" s="17">
        <v>25264.521266968321</v>
      </c>
      <c r="P227" s="8">
        <v>0.30064780307692301</v>
      </c>
    </row>
    <row r="228" spans="1:16" x14ac:dyDescent="0.3">
      <c r="A228">
        <v>1155</v>
      </c>
      <c r="B228" t="s">
        <v>531</v>
      </c>
      <c r="C228" t="s">
        <v>593</v>
      </c>
      <c r="D228" t="s">
        <v>594</v>
      </c>
      <c r="E228">
        <v>2018</v>
      </c>
      <c r="F228">
        <v>2019</v>
      </c>
      <c r="G228">
        <v>2025</v>
      </c>
      <c r="H228" s="40">
        <v>43342</v>
      </c>
      <c r="I228" s="17">
        <v>250000</v>
      </c>
      <c r="J228" s="17">
        <v>250000</v>
      </c>
      <c r="K228" s="17">
        <v>250000</v>
      </c>
      <c r="L228" s="11">
        <v>0.99999999999999989</v>
      </c>
      <c r="M228" s="17">
        <v>6000</v>
      </c>
      <c r="N228" s="17">
        <v>0</v>
      </c>
      <c r="O228" s="17">
        <v>210000</v>
      </c>
      <c r="P228" s="8">
        <v>2.4990000000000001</v>
      </c>
    </row>
    <row r="229" spans="1:16" x14ac:dyDescent="0.3">
      <c r="A229">
        <v>1154</v>
      </c>
      <c r="B229" t="s">
        <v>595</v>
      </c>
      <c r="C229" t="s">
        <v>596</v>
      </c>
      <c r="D229" t="s">
        <v>597</v>
      </c>
      <c r="E229">
        <v>2018</v>
      </c>
      <c r="F229">
        <v>2019</v>
      </c>
      <c r="G229">
        <v>2023</v>
      </c>
      <c r="H229" s="40">
        <v>44537</v>
      </c>
      <c r="I229" s="17">
        <v>46716.66</v>
      </c>
      <c r="J229" s="17">
        <v>36919.418464554248</v>
      </c>
      <c r="K229" s="17">
        <v>190000</v>
      </c>
      <c r="L229" s="11">
        <v>0.19431272876081179</v>
      </c>
      <c r="M229" s="17">
        <v>2640</v>
      </c>
      <c r="N229" s="17">
        <v>0</v>
      </c>
      <c r="O229" s="17">
        <v>30266.15063178405</v>
      </c>
      <c r="P229" s="8">
        <v>0.36016719251823021</v>
      </c>
    </row>
    <row r="230" spans="1:16" x14ac:dyDescent="0.3">
      <c r="A230">
        <v>1152</v>
      </c>
      <c r="B230" t="s">
        <v>598</v>
      </c>
      <c r="C230" t="s">
        <v>599</v>
      </c>
      <c r="D230" t="s">
        <v>600</v>
      </c>
      <c r="E230">
        <v>2018</v>
      </c>
      <c r="F230">
        <v>2020</v>
      </c>
      <c r="G230">
        <v>2023</v>
      </c>
      <c r="H230" s="40">
        <v>43185</v>
      </c>
      <c r="I230" s="17">
        <v>117250</v>
      </c>
      <c r="J230" s="17">
        <v>97870.22</v>
      </c>
      <c r="K230" s="17">
        <v>147000</v>
      </c>
      <c r="L230" s="11">
        <v>0.66578380952380956</v>
      </c>
      <c r="M230" s="17">
        <v>5430</v>
      </c>
      <c r="N230" s="17">
        <v>0</v>
      </c>
      <c r="O230" s="17">
        <v>-153646.25864285714</v>
      </c>
      <c r="P230" s="8">
        <v>-1.82839047785</v>
      </c>
    </row>
    <row r="231" spans="1:16" x14ac:dyDescent="0.3">
      <c r="A231">
        <v>1150</v>
      </c>
      <c r="B231" t="s">
        <v>214</v>
      </c>
      <c r="C231" t="s">
        <v>601</v>
      </c>
      <c r="D231" t="s">
        <v>602</v>
      </c>
      <c r="E231">
        <v>2017</v>
      </c>
      <c r="F231">
        <v>2020</v>
      </c>
      <c r="G231">
        <v>2025</v>
      </c>
      <c r="H231" s="40">
        <v>43133</v>
      </c>
      <c r="I231" s="17">
        <v>120261</v>
      </c>
      <c r="J231" s="17">
        <v>93804.9</v>
      </c>
      <c r="K231" s="17">
        <v>230000</v>
      </c>
      <c r="L231" s="11">
        <v>0.40784739130434788</v>
      </c>
      <c r="M231" s="17">
        <v>12000</v>
      </c>
      <c r="N231" s="17">
        <v>56246.233734782611</v>
      </c>
      <c r="O231" s="17">
        <v>86137.369043478277</v>
      </c>
      <c r="P231" s="8">
        <v>1.6943648730613046</v>
      </c>
    </row>
    <row r="232" spans="1:16" x14ac:dyDescent="0.3">
      <c r="A232">
        <v>1147</v>
      </c>
      <c r="B232" t="s">
        <v>603</v>
      </c>
      <c r="C232" t="s">
        <v>604</v>
      </c>
      <c r="D232" t="s">
        <v>605</v>
      </c>
      <c r="E232">
        <v>2018</v>
      </c>
      <c r="F232">
        <v>2019</v>
      </c>
      <c r="G232">
        <v>2025</v>
      </c>
      <c r="H232" s="40">
        <v>43266</v>
      </c>
      <c r="I232" s="17">
        <v>15000</v>
      </c>
      <c r="J232" s="17">
        <v>11250</v>
      </c>
      <c r="K232" s="17">
        <v>15000</v>
      </c>
      <c r="L232" s="11">
        <v>0.75</v>
      </c>
      <c r="M232" s="17">
        <v>2823</v>
      </c>
      <c r="N232" s="17">
        <v>0</v>
      </c>
      <c r="O232" s="17">
        <v>195000</v>
      </c>
      <c r="P232" s="8">
        <v>2.3205</v>
      </c>
    </row>
    <row r="233" spans="1:16" x14ac:dyDescent="0.3">
      <c r="A233">
        <v>1145</v>
      </c>
      <c r="B233" t="s">
        <v>63</v>
      </c>
      <c r="C233" t="s">
        <v>606</v>
      </c>
      <c r="D233" t="s">
        <v>607</v>
      </c>
      <c r="E233">
        <v>2017</v>
      </c>
      <c r="F233">
        <v>2020</v>
      </c>
      <c r="G233">
        <v>2025</v>
      </c>
      <c r="H233" s="40">
        <v>43319</v>
      </c>
      <c r="I233" s="17">
        <v>550000</v>
      </c>
      <c r="J233" s="17">
        <v>430416.75</v>
      </c>
      <c r="K233" s="17">
        <v>898000</v>
      </c>
      <c r="L233" s="11">
        <v>0.47930595768374162</v>
      </c>
      <c r="M233" s="17">
        <v>55677</v>
      </c>
      <c r="N233" s="17">
        <v>1056869.6366926504</v>
      </c>
      <c r="O233" s="17">
        <v>364713.01001475501</v>
      </c>
      <c r="P233" s="8">
        <v>16.916833495818121</v>
      </c>
    </row>
    <row r="234" spans="1:16" x14ac:dyDescent="0.3">
      <c r="A234">
        <v>1144</v>
      </c>
      <c r="B234" t="s">
        <v>249</v>
      </c>
      <c r="C234" t="s">
        <v>608</v>
      </c>
      <c r="D234" t="s">
        <v>609</v>
      </c>
      <c r="E234">
        <v>2018</v>
      </c>
      <c r="F234">
        <v>2019</v>
      </c>
      <c r="G234">
        <v>2025</v>
      </c>
      <c r="H234" s="40">
        <v>43293</v>
      </c>
      <c r="I234" s="17">
        <v>1620</v>
      </c>
      <c r="J234" s="17">
        <v>1242</v>
      </c>
      <c r="K234" s="17">
        <v>3240</v>
      </c>
      <c r="L234" s="11">
        <v>0.38333333333333341</v>
      </c>
      <c r="M234" s="17">
        <v>6300</v>
      </c>
      <c r="N234" s="17">
        <v>0</v>
      </c>
      <c r="O234" s="17">
        <v>29976.666666666672</v>
      </c>
      <c r="P234" s="8">
        <v>0.35672233333333336</v>
      </c>
    </row>
    <row r="235" spans="1:16" x14ac:dyDescent="0.3">
      <c r="A235">
        <v>1143</v>
      </c>
      <c r="B235" t="s">
        <v>249</v>
      </c>
      <c r="C235" t="s">
        <v>610</v>
      </c>
      <c r="D235" t="s">
        <v>611</v>
      </c>
      <c r="E235">
        <v>2018</v>
      </c>
      <c r="F235">
        <v>2019</v>
      </c>
      <c r="G235">
        <v>2023</v>
      </c>
      <c r="H235" s="40">
        <v>43293</v>
      </c>
      <c r="I235" s="17">
        <v>21300</v>
      </c>
      <c r="J235" s="17">
        <v>16330</v>
      </c>
      <c r="K235" s="17">
        <v>62000</v>
      </c>
      <c r="L235" s="11">
        <v>0.26338709677419347</v>
      </c>
      <c r="M235" s="17">
        <v>1750</v>
      </c>
      <c r="N235" s="17">
        <v>0</v>
      </c>
      <c r="O235" s="17">
        <v>48397.379032258061</v>
      </c>
      <c r="P235" s="8">
        <v>0.5759288104838709</v>
      </c>
    </row>
    <row r="236" spans="1:16" x14ac:dyDescent="0.3">
      <c r="A236">
        <v>1139</v>
      </c>
      <c r="B236" t="s">
        <v>95</v>
      </c>
      <c r="C236" t="s">
        <v>612</v>
      </c>
      <c r="D236" t="s">
        <v>613</v>
      </c>
      <c r="E236">
        <v>2017</v>
      </c>
      <c r="F236">
        <v>2019</v>
      </c>
      <c r="G236">
        <v>2025</v>
      </c>
      <c r="H236" s="40">
        <v>43571</v>
      </c>
      <c r="I236" s="17">
        <v>224600</v>
      </c>
      <c r="J236" s="17">
        <v>187977.32</v>
      </c>
      <c r="K236" s="17">
        <v>367000</v>
      </c>
      <c r="L236" s="11">
        <v>0.51219978201634886</v>
      </c>
      <c r="M236" s="17">
        <v>21500</v>
      </c>
      <c r="N236" s="17">
        <v>0</v>
      </c>
      <c r="O236" s="17">
        <v>374418.04065395088</v>
      </c>
      <c r="P236" s="8">
        <v>4.4555746837820154</v>
      </c>
    </row>
    <row r="237" spans="1:16" x14ac:dyDescent="0.3">
      <c r="A237">
        <v>1138</v>
      </c>
      <c r="B237" t="s">
        <v>614</v>
      </c>
      <c r="C237" t="s">
        <v>615</v>
      </c>
      <c r="D237" t="s">
        <v>616</v>
      </c>
      <c r="E237">
        <v>2017</v>
      </c>
      <c r="F237">
        <v>2018</v>
      </c>
      <c r="G237">
        <v>2025</v>
      </c>
      <c r="H237" s="40">
        <v>43143</v>
      </c>
      <c r="I237" s="17">
        <v>275000</v>
      </c>
      <c r="J237" s="17">
        <v>156000</v>
      </c>
      <c r="K237" s="17">
        <v>275000</v>
      </c>
      <c r="L237" s="11">
        <v>0.56727272727272715</v>
      </c>
      <c r="M237" s="17">
        <v>32403</v>
      </c>
      <c r="N237" s="17">
        <v>0</v>
      </c>
      <c r="O237" s="17">
        <v>0</v>
      </c>
      <c r="P237" s="8">
        <v>0</v>
      </c>
    </row>
    <row r="238" spans="1:16" x14ac:dyDescent="0.3">
      <c r="A238">
        <v>1136</v>
      </c>
      <c r="B238" t="s">
        <v>617</v>
      </c>
      <c r="C238" t="s">
        <v>618</v>
      </c>
      <c r="D238" t="s">
        <v>619</v>
      </c>
      <c r="E238">
        <v>2018</v>
      </c>
      <c r="F238">
        <v>2018</v>
      </c>
      <c r="G238">
        <v>2023</v>
      </c>
      <c r="H238" s="40">
        <v>43193</v>
      </c>
      <c r="I238" s="17">
        <v>67000</v>
      </c>
      <c r="J238" s="17">
        <v>31310.804</v>
      </c>
      <c r="K238" s="17">
        <v>94000</v>
      </c>
      <c r="L238" s="11">
        <v>0.33309365957446813</v>
      </c>
      <c r="M238" s="17">
        <v>5851</v>
      </c>
      <c r="N238" s="17">
        <v>0</v>
      </c>
      <c r="O238" s="17">
        <v>23387.17202604255</v>
      </c>
      <c r="P238" s="8">
        <v>0.27830734710990634</v>
      </c>
    </row>
    <row r="239" spans="1:16" x14ac:dyDescent="0.3">
      <c r="A239">
        <v>1135</v>
      </c>
      <c r="B239" t="s">
        <v>620</v>
      </c>
      <c r="C239" t="s">
        <v>621</v>
      </c>
      <c r="D239" t="s">
        <v>622</v>
      </c>
      <c r="E239">
        <v>2016</v>
      </c>
      <c r="F239">
        <v>2018</v>
      </c>
      <c r="G239">
        <v>2023</v>
      </c>
      <c r="H239" s="40">
        <v>43178</v>
      </c>
      <c r="I239" s="17">
        <v>284000</v>
      </c>
      <c r="J239" s="17">
        <v>284000</v>
      </c>
      <c r="K239" s="17">
        <v>350000</v>
      </c>
      <c r="L239" s="11">
        <v>0.81142857142857139</v>
      </c>
      <c r="M239" s="17">
        <v>0</v>
      </c>
      <c r="N239" s="17">
        <v>0</v>
      </c>
      <c r="O239" s="17">
        <v>0</v>
      </c>
      <c r="P239" s="8">
        <v>0</v>
      </c>
    </row>
    <row r="240" spans="1:16" x14ac:dyDescent="0.3">
      <c r="A240">
        <v>1134</v>
      </c>
      <c r="B240" t="s">
        <v>72</v>
      </c>
      <c r="C240" t="s">
        <v>623</v>
      </c>
      <c r="D240" t="s">
        <v>624</v>
      </c>
      <c r="E240">
        <v>2018</v>
      </c>
      <c r="F240">
        <v>2019</v>
      </c>
      <c r="G240">
        <v>2025</v>
      </c>
      <c r="H240" s="40">
        <v>43777</v>
      </c>
      <c r="I240" s="17">
        <v>286463.01699999999</v>
      </c>
      <c r="J240" s="17">
        <v>211092.77</v>
      </c>
      <c r="K240" s="17">
        <v>384286.29399999999</v>
      </c>
      <c r="L240" s="11">
        <v>0.54931121222866208</v>
      </c>
      <c r="M240" s="17">
        <v>2412</v>
      </c>
      <c r="N240" s="17">
        <v>0</v>
      </c>
      <c r="O240" s="17">
        <v>28287.440047169621</v>
      </c>
      <c r="P240" s="8">
        <v>0.33662053656131846</v>
      </c>
    </row>
    <row r="241" spans="1:16" x14ac:dyDescent="0.3">
      <c r="A241">
        <v>1133</v>
      </c>
      <c r="B241" t="s">
        <v>625</v>
      </c>
      <c r="C241" t="s">
        <v>626</v>
      </c>
      <c r="D241" t="s">
        <v>627</v>
      </c>
      <c r="E241">
        <v>2018</v>
      </c>
      <c r="F241">
        <v>2018</v>
      </c>
      <c r="G241">
        <v>2016</v>
      </c>
      <c r="H241" s="40">
        <v>43119</v>
      </c>
      <c r="I241" s="17">
        <v>25900</v>
      </c>
      <c r="J241" s="17">
        <v>21310.1</v>
      </c>
      <c r="K241" s="17">
        <v>28000</v>
      </c>
      <c r="L241" s="11">
        <v>0.76107499999999995</v>
      </c>
      <c r="M241" s="17">
        <v>1134</v>
      </c>
      <c r="N241" s="17">
        <v>0</v>
      </c>
      <c r="O241" s="17">
        <v>13808.944799999999</v>
      </c>
      <c r="P241" s="8">
        <v>0.16432644312</v>
      </c>
    </row>
    <row r="242" spans="1:16" x14ac:dyDescent="0.3">
      <c r="A242">
        <v>1130</v>
      </c>
      <c r="B242" t="s">
        <v>398</v>
      </c>
      <c r="C242" t="s">
        <v>628</v>
      </c>
      <c r="D242" t="s">
        <v>629</v>
      </c>
      <c r="E242">
        <v>2017</v>
      </c>
      <c r="F242">
        <v>2017</v>
      </c>
      <c r="G242">
        <v>2016</v>
      </c>
      <c r="H242" s="40">
        <v>43097</v>
      </c>
      <c r="I242" s="17">
        <v>1624</v>
      </c>
      <c r="J242" s="17">
        <v>1264.0567262604743</v>
      </c>
      <c r="K242" s="17">
        <v>2500</v>
      </c>
      <c r="L242" s="11">
        <v>0.50562269050418984</v>
      </c>
      <c r="M242" s="17">
        <v>0</v>
      </c>
      <c r="N242" s="17">
        <v>0</v>
      </c>
      <c r="O242" s="17">
        <v>0</v>
      </c>
      <c r="P242" s="8">
        <v>0</v>
      </c>
    </row>
    <row r="243" spans="1:16" x14ac:dyDescent="0.3">
      <c r="A243">
        <v>1129</v>
      </c>
      <c r="B243" t="s">
        <v>398</v>
      </c>
      <c r="C243" t="s">
        <v>630</v>
      </c>
      <c r="D243" t="s">
        <v>631</v>
      </c>
      <c r="E243">
        <v>2018</v>
      </c>
      <c r="F243">
        <v>2020</v>
      </c>
      <c r="G243">
        <v>2023</v>
      </c>
      <c r="H243" s="40">
        <v>44377</v>
      </c>
      <c r="I243" s="17">
        <v>47444</v>
      </c>
      <c r="J243" s="17">
        <v>38149.572650540256</v>
      </c>
      <c r="K243" s="17">
        <v>135000</v>
      </c>
      <c r="L243" s="11">
        <v>0.28258942704103901</v>
      </c>
      <c r="M243" s="17">
        <v>13200</v>
      </c>
      <c r="N243" s="17">
        <v>0</v>
      </c>
      <c r="O243" s="17">
        <v>56325.724597819892</v>
      </c>
      <c r="P243" s="8">
        <v>0.67027612271405668</v>
      </c>
    </row>
    <row r="244" spans="1:16" x14ac:dyDescent="0.3">
      <c r="A244">
        <v>1128</v>
      </c>
      <c r="B244" t="s">
        <v>398</v>
      </c>
      <c r="C244" t="s">
        <v>632</v>
      </c>
      <c r="D244" t="s">
        <v>633</v>
      </c>
      <c r="E244">
        <v>2015</v>
      </c>
      <c r="F244">
        <v>2018</v>
      </c>
      <c r="G244">
        <v>2016</v>
      </c>
      <c r="H244" s="40">
        <v>43097</v>
      </c>
      <c r="I244" s="17">
        <v>55168</v>
      </c>
      <c r="J244" s="17">
        <v>42716.143752660377</v>
      </c>
      <c r="K244" s="17">
        <v>297625</v>
      </c>
      <c r="L244" s="11">
        <v>0.14352337254148803</v>
      </c>
      <c r="M244" s="17">
        <v>17472</v>
      </c>
      <c r="N244" s="17">
        <v>0</v>
      </c>
      <c r="O244" s="17">
        <v>18807.302737836595</v>
      </c>
      <c r="P244" s="8">
        <v>0.22380690258025548</v>
      </c>
    </row>
    <row r="245" spans="1:16" x14ac:dyDescent="0.3">
      <c r="A245">
        <v>1125</v>
      </c>
      <c r="B245" t="s">
        <v>58</v>
      </c>
      <c r="C245" t="s">
        <v>634</v>
      </c>
      <c r="D245" t="s">
        <v>635</v>
      </c>
      <c r="E245">
        <v>2016</v>
      </c>
      <c r="F245">
        <v>2017</v>
      </c>
      <c r="G245">
        <v>2023</v>
      </c>
      <c r="H245" s="40">
        <v>43091</v>
      </c>
      <c r="I245" s="17">
        <v>58000</v>
      </c>
      <c r="J245" s="17">
        <v>44742.879999999997</v>
      </c>
      <c r="K245" s="17">
        <v>58300</v>
      </c>
      <c r="L245" s="11">
        <v>0.76745934819897088</v>
      </c>
      <c r="M245" s="17">
        <v>1132</v>
      </c>
      <c r="N245" s="17">
        <v>0</v>
      </c>
      <c r="O245" s="17">
        <v>89135.18456974272</v>
      </c>
      <c r="P245" s="8">
        <v>1.0607086963799384</v>
      </c>
    </row>
    <row r="246" spans="1:16" x14ac:dyDescent="0.3">
      <c r="A246">
        <v>1123</v>
      </c>
      <c r="B246" t="s">
        <v>636</v>
      </c>
      <c r="C246" t="s">
        <v>637</v>
      </c>
      <c r="D246" t="s">
        <v>638</v>
      </c>
      <c r="E246">
        <v>2017</v>
      </c>
      <c r="F246">
        <v>2018</v>
      </c>
      <c r="G246">
        <v>2021</v>
      </c>
      <c r="H246" s="40">
        <v>43070</v>
      </c>
      <c r="I246" s="17">
        <v>74471</v>
      </c>
      <c r="J246" s="17">
        <v>59524.695</v>
      </c>
      <c r="K246" s="17">
        <v>84003.255999999994</v>
      </c>
      <c r="L246" s="11">
        <v>0.70859985474848741</v>
      </c>
      <c r="M246" s="17">
        <v>3500</v>
      </c>
      <c r="N246" s="17">
        <v>0</v>
      </c>
      <c r="O246" s="17">
        <v>0</v>
      </c>
      <c r="P246" s="8">
        <v>0</v>
      </c>
    </row>
    <row r="247" spans="1:16" x14ac:dyDescent="0.3">
      <c r="A247">
        <v>1119</v>
      </c>
      <c r="B247" t="s">
        <v>639</v>
      </c>
      <c r="C247" t="s">
        <v>640</v>
      </c>
      <c r="D247" t="s">
        <v>641</v>
      </c>
      <c r="E247">
        <v>2017</v>
      </c>
      <c r="F247">
        <v>2019</v>
      </c>
      <c r="G247">
        <v>2023</v>
      </c>
      <c r="H247" s="40">
        <v>43412</v>
      </c>
      <c r="I247" s="17">
        <v>555000</v>
      </c>
      <c r="J247" s="17">
        <v>479116.96</v>
      </c>
      <c r="K247" s="17">
        <v>755000</v>
      </c>
      <c r="L247" s="11">
        <v>0.63459199999999993</v>
      </c>
      <c r="M247" s="17">
        <v>50589</v>
      </c>
      <c r="N247" s="17">
        <v>567159.61948799994</v>
      </c>
      <c r="O247" s="17">
        <v>631366.36886400008</v>
      </c>
      <c r="P247" s="8">
        <v>14.2624592613888</v>
      </c>
    </row>
    <row r="248" spans="1:16" x14ac:dyDescent="0.3">
      <c r="A248">
        <v>1117</v>
      </c>
      <c r="B248" t="s">
        <v>334</v>
      </c>
      <c r="C248" t="s">
        <v>642</v>
      </c>
      <c r="D248" t="s">
        <v>643</v>
      </c>
      <c r="E248">
        <v>2017</v>
      </c>
      <c r="F248">
        <v>2018</v>
      </c>
      <c r="G248">
        <v>2025</v>
      </c>
      <c r="H248" s="40">
        <v>43437</v>
      </c>
      <c r="I248" s="17">
        <v>319500</v>
      </c>
      <c r="J248" s="17">
        <v>266382.36</v>
      </c>
      <c r="K248" s="17">
        <v>319500</v>
      </c>
      <c r="L248" s="11">
        <v>0.8337476056338029</v>
      </c>
      <c r="M248" s="17">
        <v>20600</v>
      </c>
      <c r="N248" s="17">
        <v>0</v>
      </c>
      <c r="O248" s="17">
        <v>188927.20743661968</v>
      </c>
      <c r="P248" s="8">
        <v>2.2482337684957741</v>
      </c>
    </row>
    <row r="249" spans="1:16" x14ac:dyDescent="0.3">
      <c r="A249">
        <v>1116</v>
      </c>
      <c r="B249" t="s">
        <v>644</v>
      </c>
      <c r="C249" t="s">
        <v>645</v>
      </c>
      <c r="D249" t="s">
        <v>646</v>
      </c>
      <c r="E249">
        <v>2018</v>
      </c>
      <c r="F249">
        <v>2019</v>
      </c>
      <c r="G249">
        <v>2023</v>
      </c>
      <c r="H249" s="40">
        <v>43271</v>
      </c>
      <c r="I249" s="17">
        <v>185230</v>
      </c>
      <c r="J249" s="17">
        <v>149870.65</v>
      </c>
      <c r="K249" s="17">
        <v>261362</v>
      </c>
      <c r="L249" s="11">
        <v>0.57342172924908752</v>
      </c>
      <c r="M249" s="17">
        <v>25716</v>
      </c>
      <c r="N249" s="17">
        <v>68815.194883724485</v>
      </c>
      <c r="O249" s="17">
        <v>181868.72933555758</v>
      </c>
      <c r="P249" s="8">
        <v>2.9831386982094563</v>
      </c>
    </row>
    <row r="250" spans="1:16" x14ac:dyDescent="0.3">
      <c r="A250">
        <v>1114</v>
      </c>
      <c r="B250" t="s">
        <v>647</v>
      </c>
      <c r="C250" t="s">
        <v>648</v>
      </c>
      <c r="D250" t="s">
        <v>649</v>
      </c>
      <c r="E250">
        <v>2017</v>
      </c>
      <c r="F250">
        <v>2018</v>
      </c>
      <c r="G250">
        <v>2021</v>
      </c>
      <c r="H250" s="40">
        <v>43070</v>
      </c>
      <c r="I250" s="17">
        <v>26000</v>
      </c>
      <c r="J250" s="17">
        <v>19277.935000000001</v>
      </c>
      <c r="K250" s="17">
        <v>27000</v>
      </c>
      <c r="L250" s="11">
        <v>0.71399759259259254</v>
      </c>
      <c r="M250" s="17">
        <v>854</v>
      </c>
      <c r="N250" s="17">
        <v>0</v>
      </c>
      <c r="O250" s="17">
        <v>3048.7697203703701</v>
      </c>
      <c r="P250" s="8">
        <v>3.6280359672407406E-2</v>
      </c>
    </row>
    <row r="251" spans="1:16" x14ac:dyDescent="0.3">
      <c r="A251">
        <v>1113</v>
      </c>
      <c r="B251" t="s">
        <v>314</v>
      </c>
      <c r="C251" t="s">
        <v>650</v>
      </c>
      <c r="D251" t="s">
        <v>651</v>
      </c>
      <c r="E251">
        <v>2016</v>
      </c>
      <c r="F251">
        <v>2017</v>
      </c>
      <c r="G251">
        <v>2025</v>
      </c>
      <c r="H251" s="40">
        <v>43062</v>
      </c>
      <c r="I251" s="17">
        <v>210300</v>
      </c>
      <c r="J251" s="17">
        <v>156193.34</v>
      </c>
      <c r="K251" s="17">
        <v>520000</v>
      </c>
      <c r="L251" s="11">
        <v>0.3003718076923077</v>
      </c>
      <c r="M251" s="17">
        <v>12300</v>
      </c>
      <c r="N251" s="17">
        <v>0</v>
      </c>
      <c r="O251" s="17">
        <v>147782.92938461539</v>
      </c>
      <c r="P251" s="8">
        <v>1.7586168596769232</v>
      </c>
    </row>
    <row r="252" spans="1:16" x14ac:dyDescent="0.3">
      <c r="A252">
        <v>1112</v>
      </c>
      <c r="B252" t="s">
        <v>273</v>
      </c>
      <c r="C252" t="s">
        <v>652</v>
      </c>
      <c r="D252" t="s">
        <v>653</v>
      </c>
      <c r="E252">
        <v>2017</v>
      </c>
      <c r="F252">
        <v>2019</v>
      </c>
      <c r="G252">
        <v>2025</v>
      </c>
      <c r="H252" s="40">
        <v>44300</v>
      </c>
      <c r="I252" s="17">
        <v>258000.08</v>
      </c>
      <c r="J252" s="17">
        <v>222818.27</v>
      </c>
      <c r="K252" s="17">
        <v>368500</v>
      </c>
      <c r="L252" s="11">
        <v>0.60466287652645867</v>
      </c>
      <c r="M252" s="17">
        <v>9075</v>
      </c>
      <c r="N252" s="17">
        <v>353231.35454635008</v>
      </c>
      <c r="O252" s="17">
        <v>134439.2323097015</v>
      </c>
      <c r="P252" s="8">
        <v>5.8032799835870135</v>
      </c>
    </row>
    <row r="253" spans="1:16" x14ac:dyDescent="0.3">
      <c r="A253">
        <v>1109</v>
      </c>
      <c r="B253" t="s">
        <v>654</v>
      </c>
      <c r="C253" t="s">
        <v>655</v>
      </c>
      <c r="D253" t="s">
        <v>656</v>
      </c>
      <c r="E253">
        <v>2017</v>
      </c>
      <c r="F253">
        <v>2018</v>
      </c>
      <c r="G253">
        <v>2023</v>
      </c>
      <c r="H253" s="40">
        <v>43368</v>
      </c>
      <c r="I253" s="17">
        <v>49790</v>
      </c>
      <c r="J253" s="17">
        <v>39831.94</v>
      </c>
      <c r="K253" s="17">
        <v>128800</v>
      </c>
      <c r="L253" s="11">
        <v>0.30925419254658387</v>
      </c>
      <c r="M253" s="17">
        <v>3174</v>
      </c>
      <c r="N253" s="17">
        <v>0</v>
      </c>
      <c r="O253" s="17">
        <v>31606.644390000001</v>
      </c>
      <c r="P253" s="8">
        <v>0.376119068241</v>
      </c>
    </row>
    <row r="254" spans="1:16" x14ac:dyDescent="0.3">
      <c r="A254">
        <v>1105</v>
      </c>
      <c r="B254" t="s">
        <v>657</v>
      </c>
      <c r="C254" t="s">
        <v>658</v>
      </c>
      <c r="D254" t="s">
        <v>659</v>
      </c>
      <c r="E254">
        <v>2015</v>
      </c>
      <c r="F254">
        <v>2017</v>
      </c>
      <c r="G254">
        <v>2023</v>
      </c>
      <c r="H254" s="40">
        <v>43040</v>
      </c>
      <c r="I254" s="17">
        <v>2500</v>
      </c>
      <c r="J254" s="17">
        <v>1833.333333333333</v>
      </c>
      <c r="K254" s="17">
        <v>3500</v>
      </c>
      <c r="L254" s="11">
        <v>0.52380952380952384</v>
      </c>
      <c r="M254" s="17">
        <v>132</v>
      </c>
      <c r="N254" s="17">
        <v>0</v>
      </c>
      <c r="O254" s="17">
        <v>3222.0571428571429</v>
      </c>
      <c r="P254" s="8">
        <v>3.8342479999999998E-2</v>
      </c>
    </row>
    <row r="255" spans="1:16" x14ac:dyDescent="0.3">
      <c r="A255">
        <v>1102</v>
      </c>
      <c r="B255" t="s">
        <v>660</v>
      </c>
      <c r="C255" t="s">
        <v>661</v>
      </c>
      <c r="D255" t="s">
        <v>662</v>
      </c>
      <c r="E255">
        <v>2018</v>
      </c>
      <c r="F255">
        <v>2019</v>
      </c>
      <c r="G255">
        <v>2025</v>
      </c>
      <c r="H255" s="40">
        <v>42968</v>
      </c>
      <c r="I255" s="17">
        <v>30000</v>
      </c>
      <c r="J255" s="17">
        <v>7155.4393632416777</v>
      </c>
      <c r="K255" s="17">
        <v>34700</v>
      </c>
      <c r="L255" s="11">
        <v>0.20620862718275729</v>
      </c>
      <c r="M255" s="17">
        <v>1200</v>
      </c>
      <c r="N255" s="17">
        <v>0</v>
      </c>
      <c r="O255" s="17">
        <v>18830.971834329401</v>
      </c>
      <c r="P255" s="8">
        <v>0.22408856482851985</v>
      </c>
    </row>
    <row r="256" spans="1:16" x14ac:dyDescent="0.3">
      <c r="A256">
        <v>1098</v>
      </c>
      <c r="B256" t="s">
        <v>663</v>
      </c>
      <c r="C256" t="s">
        <v>664</v>
      </c>
      <c r="D256" t="s">
        <v>665</v>
      </c>
      <c r="E256">
        <v>2017</v>
      </c>
      <c r="F256">
        <v>2017</v>
      </c>
      <c r="G256">
        <v>2025</v>
      </c>
      <c r="H256" s="40">
        <v>42887</v>
      </c>
      <c r="I256" s="17">
        <v>4000</v>
      </c>
      <c r="J256" s="17">
        <v>3200</v>
      </c>
      <c r="K256" s="17">
        <v>5750</v>
      </c>
      <c r="L256" s="11">
        <v>0.55652173913043479</v>
      </c>
      <c r="M256" s="17">
        <v>1130</v>
      </c>
      <c r="N256" s="17">
        <v>0</v>
      </c>
      <c r="O256" s="17">
        <v>103513.04347826089</v>
      </c>
      <c r="P256" s="8">
        <v>1.2318052173913046</v>
      </c>
    </row>
    <row r="257" spans="1:16" x14ac:dyDescent="0.3">
      <c r="A257">
        <v>1090</v>
      </c>
      <c r="B257" t="s">
        <v>329</v>
      </c>
      <c r="C257" t="s">
        <v>666</v>
      </c>
      <c r="D257" t="s">
        <v>667</v>
      </c>
      <c r="E257">
        <v>2016</v>
      </c>
      <c r="F257">
        <v>2017</v>
      </c>
      <c r="G257">
        <v>2023</v>
      </c>
      <c r="H257" s="40">
        <v>42923</v>
      </c>
      <c r="I257" s="17">
        <v>211901.66</v>
      </c>
      <c r="J257" s="17">
        <v>153675.43</v>
      </c>
      <c r="K257" s="17">
        <v>212000</v>
      </c>
      <c r="L257" s="11">
        <v>0.7248841037735847</v>
      </c>
      <c r="M257" s="17">
        <v>11148</v>
      </c>
      <c r="N257" s="17">
        <v>80810.079888679247</v>
      </c>
      <c r="O257" s="17">
        <v>201217.09892281133</v>
      </c>
      <c r="P257" s="8">
        <v>3.3561234278567378</v>
      </c>
    </row>
    <row r="258" spans="1:16" x14ac:dyDescent="0.3">
      <c r="A258">
        <v>1087</v>
      </c>
      <c r="B258" t="s">
        <v>668</v>
      </c>
      <c r="C258" t="s">
        <v>669</v>
      </c>
      <c r="D258" t="s">
        <v>670</v>
      </c>
      <c r="E258">
        <v>2011</v>
      </c>
      <c r="F258">
        <v>2013</v>
      </c>
      <c r="G258">
        <v>2023</v>
      </c>
      <c r="H258" s="40">
        <v>41072</v>
      </c>
      <c r="I258" s="17">
        <v>21700</v>
      </c>
      <c r="J258" s="17">
        <v>7052.5</v>
      </c>
      <c r="K258" s="17">
        <v>31000</v>
      </c>
      <c r="L258" s="11">
        <v>0.22750000000000001</v>
      </c>
      <c r="M258" s="17">
        <v>1050</v>
      </c>
      <c r="N258" s="17">
        <v>0</v>
      </c>
      <c r="O258" s="17">
        <v>19253.325000000001</v>
      </c>
      <c r="P258" s="8">
        <v>0.2291145675</v>
      </c>
    </row>
    <row r="259" spans="1:16" x14ac:dyDescent="0.3">
      <c r="A259">
        <v>1085</v>
      </c>
      <c r="B259" t="s">
        <v>424</v>
      </c>
      <c r="C259" t="s">
        <v>671</v>
      </c>
      <c r="D259" t="s">
        <v>672</v>
      </c>
      <c r="E259">
        <v>2009</v>
      </c>
      <c r="F259">
        <v>2010</v>
      </c>
      <c r="G259">
        <v>2023</v>
      </c>
      <c r="H259" s="40">
        <v>40632</v>
      </c>
      <c r="I259" s="17">
        <v>15963.175999999999</v>
      </c>
      <c r="J259" s="17">
        <v>2347.5190616226932</v>
      </c>
      <c r="K259" s="17">
        <v>28200</v>
      </c>
      <c r="L259" s="11">
        <v>8.3245356795130968E-2</v>
      </c>
      <c r="M259" s="17">
        <v>755</v>
      </c>
      <c r="N259" s="17">
        <v>0</v>
      </c>
      <c r="O259" s="17">
        <v>5028.0195504259109</v>
      </c>
      <c r="P259" s="8">
        <v>5.9833432650068338E-2</v>
      </c>
    </row>
    <row r="260" spans="1:16" x14ac:dyDescent="0.3">
      <c r="A260">
        <v>1084</v>
      </c>
      <c r="B260" t="s">
        <v>424</v>
      </c>
      <c r="C260" t="s">
        <v>673</v>
      </c>
      <c r="D260" t="s">
        <v>674</v>
      </c>
      <c r="E260">
        <v>2009</v>
      </c>
      <c r="F260">
        <v>2010</v>
      </c>
      <c r="G260">
        <v>2023</v>
      </c>
      <c r="H260" s="40">
        <v>40632</v>
      </c>
      <c r="I260" s="17">
        <v>248019.16699999999</v>
      </c>
      <c r="J260" s="17">
        <v>36473.300938377317</v>
      </c>
      <c r="K260" s="17">
        <v>254500</v>
      </c>
      <c r="L260" s="11">
        <v>0.14331355967928211</v>
      </c>
      <c r="M260" s="17">
        <v>6454</v>
      </c>
      <c r="N260" s="17">
        <v>0</v>
      </c>
      <c r="O260" s="17">
        <v>63821.254277735999</v>
      </c>
      <c r="P260" s="8">
        <v>0.75947292590505833</v>
      </c>
    </row>
    <row r="261" spans="1:16" x14ac:dyDescent="0.3">
      <c r="A261">
        <v>1083</v>
      </c>
      <c r="B261" t="s">
        <v>675</v>
      </c>
      <c r="C261" t="s">
        <v>676</v>
      </c>
      <c r="D261" t="s">
        <v>677</v>
      </c>
      <c r="E261">
        <v>2010</v>
      </c>
      <c r="F261">
        <v>2012</v>
      </c>
      <c r="G261">
        <v>2016</v>
      </c>
      <c r="H261" s="40">
        <v>40695</v>
      </c>
      <c r="I261" s="17">
        <v>160000</v>
      </c>
      <c r="J261" s="17">
        <v>88226.5</v>
      </c>
      <c r="K261" s="17">
        <v>241200</v>
      </c>
      <c r="L261" s="11">
        <v>0.36578150912106128</v>
      </c>
      <c r="M261" s="17">
        <v>7300</v>
      </c>
      <c r="N261" s="17">
        <v>0</v>
      </c>
      <c r="O261" s="17">
        <v>77435.945480928684</v>
      </c>
      <c r="P261" s="8">
        <v>0.92148775122305127</v>
      </c>
    </row>
    <row r="262" spans="1:16" x14ac:dyDescent="0.3">
      <c r="A262">
        <v>1073</v>
      </c>
      <c r="B262" t="s">
        <v>209</v>
      </c>
      <c r="C262" t="s">
        <v>678</v>
      </c>
      <c r="D262" t="s">
        <v>679</v>
      </c>
      <c r="E262">
        <v>2010</v>
      </c>
      <c r="F262">
        <v>2013</v>
      </c>
      <c r="G262">
        <v>2023</v>
      </c>
      <c r="H262" s="40">
        <v>43822</v>
      </c>
      <c r="I262" s="17">
        <v>485246.24</v>
      </c>
      <c r="J262" s="17">
        <v>358124.42022541986</v>
      </c>
      <c r="K262" s="17">
        <v>596000</v>
      </c>
      <c r="L262" s="11">
        <v>0.60087989970708044</v>
      </c>
      <c r="M262" s="17">
        <v>30000</v>
      </c>
      <c r="N262" s="17">
        <v>0</v>
      </c>
      <c r="O262" s="17">
        <v>897714.5701623779</v>
      </c>
      <c r="P262" s="8">
        <v>10.682803384932297</v>
      </c>
    </row>
    <row r="263" spans="1:16" x14ac:dyDescent="0.3">
      <c r="A263">
        <v>1071</v>
      </c>
      <c r="B263" t="s">
        <v>209</v>
      </c>
      <c r="C263" t="s">
        <v>680</v>
      </c>
      <c r="D263" t="s">
        <v>681</v>
      </c>
      <c r="E263">
        <v>2011</v>
      </c>
      <c r="F263">
        <v>2014</v>
      </c>
      <c r="G263">
        <v>2016</v>
      </c>
      <c r="H263" s="40">
        <v>43822</v>
      </c>
      <c r="I263" s="17">
        <v>420125</v>
      </c>
      <c r="J263" s="17">
        <v>314806.45977458014</v>
      </c>
      <c r="K263" s="17">
        <v>540700</v>
      </c>
      <c r="L263" s="11">
        <v>0.58222019562526373</v>
      </c>
      <c r="M263" s="17">
        <v>26142</v>
      </c>
      <c r="N263" s="17">
        <v>0</v>
      </c>
      <c r="O263" s="17">
        <v>517493.61203721189</v>
      </c>
      <c r="P263" s="8">
        <v>6.1581739832428211</v>
      </c>
    </row>
    <row r="264" spans="1:16" x14ac:dyDescent="0.3">
      <c r="A264">
        <v>1070</v>
      </c>
      <c r="B264" t="s">
        <v>682</v>
      </c>
      <c r="C264" t="s">
        <v>683</v>
      </c>
      <c r="D264" t="s">
        <v>684</v>
      </c>
      <c r="E264">
        <v>2014</v>
      </c>
      <c r="F264">
        <v>2015</v>
      </c>
      <c r="G264">
        <v>2025</v>
      </c>
      <c r="H264" s="40">
        <v>42136</v>
      </c>
      <c r="I264" s="17">
        <v>5000</v>
      </c>
      <c r="J264" s="17">
        <v>2020.540243902439</v>
      </c>
      <c r="K264" s="17">
        <v>5000</v>
      </c>
      <c r="L264" s="11">
        <v>0.40410804878048778</v>
      </c>
      <c r="M264" s="17">
        <v>17324</v>
      </c>
      <c r="N264" s="17">
        <v>0</v>
      </c>
      <c r="O264" s="17">
        <v>627909.95603195124</v>
      </c>
      <c r="P264" s="8">
        <v>7.4721284767802194</v>
      </c>
    </row>
    <row r="265" spans="1:16" x14ac:dyDescent="0.3">
      <c r="A265">
        <v>1068</v>
      </c>
      <c r="B265" t="s">
        <v>682</v>
      </c>
      <c r="C265" t="s">
        <v>685</v>
      </c>
      <c r="D265" t="s">
        <v>686</v>
      </c>
      <c r="E265">
        <v>2015</v>
      </c>
      <c r="F265">
        <v>2016</v>
      </c>
      <c r="G265">
        <v>2023</v>
      </c>
      <c r="H265" s="40">
        <v>42136</v>
      </c>
      <c r="I265" s="17">
        <v>30000</v>
      </c>
      <c r="J265" s="17">
        <v>12123.241463414639</v>
      </c>
      <c r="K265" s="17">
        <v>45000</v>
      </c>
      <c r="L265" s="11">
        <v>0.26940536585365848</v>
      </c>
      <c r="M265" s="17">
        <v>1200</v>
      </c>
      <c r="N265" s="17">
        <v>0</v>
      </c>
      <c r="O265" s="17">
        <v>27802.633756097559</v>
      </c>
      <c r="P265" s="8">
        <v>0.33085134169756092</v>
      </c>
    </row>
    <row r="266" spans="1:16" x14ac:dyDescent="0.3">
      <c r="A266">
        <v>1050</v>
      </c>
      <c r="B266" t="s">
        <v>687</v>
      </c>
      <c r="C266" t="s">
        <v>688</v>
      </c>
      <c r="D266" t="s">
        <v>689</v>
      </c>
      <c r="E266">
        <v>2009</v>
      </c>
      <c r="F266">
        <v>2012</v>
      </c>
      <c r="G266">
        <v>2016</v>
      </c>
      <c r="H266" s="40">
        <v>41271</v>
      </c>
      <c r="I266" s="17">
        <v>358000</v>
      </c>
      <c r="J266" s="17">
        <v>250520.08900000001</v>
      </c>
      <c r="K266" s="17">
        <v>370000</v>
      </c>
      <c r="L266" s="11">
        <v>0.6770813216216216</v>
      </c>
      <c r="M266" s="17">
        <v>12400</v>
      </c>
      <c r="N266" s="17">
        <v>0</v>
      </c>
      <c r="O266" s="17">
        <v>251874.25164324319</v>
      </c>
      <c r="P266" s="8">
        <v>2.9973035945545936</v>
      </c>
    </row>
    <row r="267" spans="1:16" x14ac:dyDescent="0.3">
      <c r="A267">
        <v>1044</v>
      </c>
      <c r="B267" t="s">
        <v>202</v>
      </c>
      <c r="C267" t="s">
        <v>690</v>
      </c>
      <c r="D267" t="s">
        <v>691</v>
      </c>
      <c r="E267">
        <v>2014</v>
      </c>
      <c r="F267">
        <v>2014</v>
      </c>
      <c r="G267">
        <v>2025</v>
      </c>
      <c r="H267" s="40">
        <v>43817</v>
      </c>
      <c r="I267" s="17">
        <v>4000</v>
      </c>
      <c r="J267" s="17">
        <v>3272.7274173471637</v>
      </c>
      <c r="K267" s="17">
        <v>4400</v>
      </c>
      <c r="L267" s="11">
        <v>0.74380168576071914</v>
      </c>
      <c r="M267" s="17">
        <v>23731</v>
      </c>
      <c r="N267" s="17">
        <v>0</v>
      </c>
      <c r="O267" s="17">
        <v>143412.4030315243</v>
      </c>
      <c r="P267" s="8">
        <v>1.706607596075139</v>
      </c>
    </row>
    <row r="268" spans="1:16" x14ac:dyDescent="0.3">
      <c r="A268">
        <v>1043</v>
      </c>
      <c r="B268" t="s">
        <v>202</v>
      </c>
      <c r="C268" t="s">
        <v>692</v>
      </c>
      <c r="D268" t="s">
        <v>693</v>
      </c>
      <c r="E268">
        <v>2011</v>
      </c>
      <c r="F268">
        <v>2014</v>
      </c>
      <c r="G268">
        <v>2016</v>
      </c>
      <c r="H268" s="40">
        <v>43817</v>
      </c>
      <c r="I268" s="17">
        <v>16396</v>
      </c>
      <c r="J268" s="17">
        <v>13414.90968370603</v>
      </c>
      <c r="K268" s="17">
        <v>31800</v>
      </c>
      <c r="L268" s="11">
        <v>0.42185250577691907</v>
      </c>
      <c r="M268" s="17">
        <v>920</v>
      </c>
      <c r="N268" s="17">
        <v>0</v>
      </c>
      <c r="O268" s="17">
        <v>35705.596088958431</v>
      </c>
      <c r="P268" s="8">
        <v>0.42489659345860531</v>
      </c>
    </row>
    <row r="269" spans="1:16" x14ac:dyDescent="0.3">
      <c r="A269">
        <v>1042</v>
      </c>
      <c r="B269" t="s">
        <v>202</v>
      </c>
      <c r="C269" t="s">
        <v>694</v>
      </c>
      <c r="D269" t="s">
        <v>695</v>
      </c>
      <c r="E269">
        <v>2011</v>
      </c>
      <c r="F269">
        <v>2014</v>
      </c>
      <c r="G269">
        <v>2016</v>
      </c>
      <c r="H269" s="40">
        <v>43817</v>
      </c>
      <c r="I269" s="17">
        <v>26000</v>
      </c>
      <c r="J269" s="17">
        <v>21272.72821275657</v>
      </c>
      <c r="K269" s="17">
        <v>26000</v>
      </c>
      <c r="L269" s="11">
        <v>0.81818185433679114</v>
      </c>
      <c r="M269" s="17">
        <v>420</v>
      </c>
      <c r="N269" s="17">
        <v>0</v>
      </c>
      <c r="O269" s="17">
        <v>4123.6365458574273</v>
      </c>
      <c r="P269" s="8">
        <v>4.9071274895703385E-2</v>
      </c>
    </row>
    <row r="270" spans="1:16" x14ac:dyDescent="0.3">
      <c r="A270">
        <v>1041</v>
      </c>
      <c r="B270" t="s">
        <v>202</v>
      </c>
      <c r="C270" t="s">
        <v>696</v>
      </c>
      <c r="D270" t="s">
        <v>697</v>
      </c>
      <c r="E270">
        <v>2013</v>
      </c>
      <c r="F270">
        <v>2015</v>
      </c>
      <c r="G270">
        <v>2016</v>
      </c>
      <c r="H270" s="40">
        <v>43817</v>
      </c>
      <c r="I270" s="17">
        <v>46200</v>
      </c>
      <c r="J270" s="17">
        <v>37800.00167035975</v>
      </c>
      <c r="K270" s="17">
        <v>47800</v>
      </c>
      <c r="L270" s="11">
        <v>0.79079501402426244</v>
      </c>
      <c r="M270" s="17">
        <v>1488</v>
      </c>
      <c r="N270" s="17">
        <v>0</v>
      </c>
      <c r="O270" s="17">
        <v>415140.81165026658</v>
      </c>
      <c r="P270" s="8">
        <v>4.9401756586381724</v>
      </c>
    </row>
    <row r="271" spans="1:16" x14ac:dyDescent="0.3">
      <c r="A271">
        <v>1040</v>
      </c>
      <c r="B271" t="s">
        <v>101</v>
      </c>
      <c r="C271" t="s">
        <v>698</v>
      </c>
      <c r="D271" t="s">
        <v>699</v>
      </c>
      <c r="E271">
        <v>2015</v>
      </c>
      <c r="F271">
        <v>2017</v>
      </c>
      <c r="G271">
        <v>2023</v>
      </c>
      <c r="H271" s="40">
        <v>42725</v>
      </c>
      <c r="I271" s="17">
        <v>277000</v>
      </c>
      <c r="J271" s="17">
        <v>218262.7778666667</v>
      </c>
      <c r="K271" s="17">
        <v>277000</v>
      </c>
      <c r="L271" s="11">
        <v>0.78795226666666673</v>
      </c>
      <c r="M271" s="17">
        <v>4121</v>
      </c>
      <c r="N271" s="17">
        <v>57520.515466666671</v>
      </c>
      <c r="O271" s="17">
        <v>140601.65089741329</v>
      </c>
      <c r="P271" s="8">
        <v>2.3576537797325514</v>
      </c>
    </row>
    <row r="272" spans="1:16" x14ac:dyDescent="0.3">
      <c r="A272">
        <v>1037</v>
      </c>
      <c r="B272" t="s">
        <v>350</v>
      </c>
      <c r="C272" t="s">
        <v>700</v>
      </c>
      <c r="D272" t="s">
        <v>701</v>
      </c>
      <c r="E272">
        <v>2016</v>
      </c>
      <c r="F272">
        <v>2018</v>
      </c>
      <c r="G272">
        <v>2025</v>
      </c>
      <c r="H272" s="40">
        <v>43454</v>
      </c>
      <c r="I272" s="17">
        <v>9055.68</v>
      </c>
      <c r="J272" s="17">
        <v>5916.8543227489054</v>
      </c>
      <c r="K272" s="17">
        <v>12477.165000000001</v>
      </c>
      <c r="L272" s="11">
        <v>0.47421464112632189</v>
      </c>
      <c r="M272" s="17">
        <v>14172</v>
      </c>
      <c r="N272" s="17">
        <v>0</v>
      </c>
      <c r="O272" s="17">
        <v>862240.77122793486</v>
      </c>
      <c r="P272" s="8">
        <v>10.260665177612424</v>
      </c>
    </row>
    <row r="273" spans="1:16" x14ac:dyDescent="0.3">
      <c r="A273">
        <v>1036</v>
      </c>
      <c r="B273" t="s">
        <v>101</v>
      </c>
      <c r="C273" t="s">
        <v>702</v>
      </c>
      <c r="D273" t="s">
        <v>703</v>
      </c>
      <c r="E273">
        <v>2016</v>
      </c>
      <c r="F273">
        <v>2017</v>
      </c>
      <c r="G273">
        <v>2023</v>
      </c>
      <c r="H273" s="40">
        <v>42725</v>
      </c>
      <c r="I273" s="17">
        <v>77600</v>
      </c>
      <c r="J273" s="17">
        <v>61145.095893333339</v>
      </c>
      <c r="K273" s="17">
        <v>77600</v>
      </c>
      <c r="L273" s="11">
        <v>0.78795226666666673</v>
      </c>
      <c r="M273" s="17">
        <v>1220</v>
      </c>
      <c r="N273" s="17">
        <v>37033.756533333333</v>
      </c>
      <c r="O273" s="17">
        <v>68252.425338666668</v>
      </c>
      <c r="P273" s="8">
        <v>1.2529055642767999</v>
      </c>
    </row>
    <row r="274" spans="1:16" x14ac:dyDescent="0.3">
      <c r="A274">
        <v>1035</v>
      </c>
      <c r="B274" t="s">
        <v>101</v>
      </c>
      <c r="C274" t="s">
        <v>704</v>
      </c>
      <c r="D274" t="s">
        <v>705</v>
      </c>
      <c r="E274">
        <v>2012</v>
      </c>
      <c r="F274">
        <v>2016</v>
      </c>
      <c r="G274">
        <v>2025</v>
      </c>
      <c r="H274" s="40">
        <v>42725</v>
      </c>
      <c r="I274" s="17">
        <v>25400</v>
      </c>
      <c r="J274" s="17">
        <v>20013.987573333332</v>
      </c>
      <c r="K274" s="17">
        <v>35600</v>
      </c>
      <c r="L274" s="11">
        <v>0.56219066217228464</v>
      </c>
      <c r="M274" s="17">
        <v>50000</v>
      </c>
      <c r="N274" s="17">
        <v>0</v>
      </c>
      <c r="O274" s="17">
        <v>3092048.6419475661</v>
      </c>
      <c r="P274" s="8">
        <v>36.795378839176038</v>
      </c>
    </row>
    <row r="275" spans="1:16" x14ac:dyDescent="0.3">
      <c r="A275">
        <v>1033</v>
      </c>
      <c r="B275" t="s">
        <v>706</v>
      </c>
      <c r="C275" t="s">
        <v>704</v>
      </c>
      <c r="D275" t="s">
        <v>707</v>
      </c>
      <c r="E275">
        <v>2016</v>
      </c>
      <c r="F275">
        <v>2018</v>
      </c>
      <c r="G275">
        <v>2025</v>
      </c>
      <c r="H275" s="40">
        <v>42736</v>
      </c>
      <c r="I275" s="17">
        <v>23600</v>
      </c>
      <c r="J275" s="17">
        <v>12980</v>
      </c>
      <c r="K275" s="17">
        <v>23600</v>
      </c>
      <c r="L275" s="11">
        <v>0.55000000000000004</v>
      </c>
      <c r="M275" s="17">
        <v>32000</v>
      </c>
      <c r="N275" s="17">
        <v>0</v>
      </c>
      <c r="O275" s="17">
        <v>1705000</v>
      </c>
      <c r="P275" s="8">
        <v>20.2895</v>
      </c>
    </row>
    <row r="276" spans="1:16" x14ac:dyDescent="0.3">
      <c r="A276">
        <v>1024</v>
      </c>
      <c r="B276" t="s">
        <v>708</v>
      </c>
      <c r="C276" t="s">
        <v>709</v>
      </c>
      <c r="D276" t="s">
        <v>710</v>
      </c>
      <c r="E276">
        <v>2016</v>
      </c>
      <c r="F276">
        <v>2016</v>
      </c>
      <c r="G276">
        <v>2025</v>
      </c>
      <c r="H276" s="40">
        <v>42641</v>
      </c>
      <c r="I276" s="17">
        <v>12780</v>
      </c>
      <c r="J276" s="17">
        <v>9671.4</v>
      </c>
      <c r="K276" s="17">
        <v>20500</v>
      </c>
      <c r="L276" s="11">
        <v>0.47177560975609761</v>
      </c>
      <c r="M276" s="17">
        <v>34700</v>
      </c>
      <c r="N276" s="17">
        <v>0</v>
      </c>
      <c r="O276" s="17">
        <v>1096764.122985366</v>
      </c>
      <c r="P276" s="8">
        <v>13.051493063525855</v>
      </c>
    </row>
    <row r="277" spans="1:16" x14ac:dyDescent="0.3">
      <c r="A277">
        <v>1021</v>
      </c>
      <c r="B277" t="s">
        <v>539</v>
      </c>
      <c r="C277" t="s">
        <v>711</v>
      </c>
      <c r="D277" t="s">
        <v>712</v>
      </c>
      <c r="E277">
        <v>2014</v>
      </c>
      <c r="F277">
        <v>2016</v>
      </c>
      <c r="G277">
        <v>2025</v>
      </c>
      <c r="H277" s="40">
        <v>42300</v>
      </c>
      <c r="I277" s="17">
        <v>21000</v>
      </c>
      <c r="J277" s="17">
        <v>14266.66</v>
      </c>
      <c r="K277" s="17">
        <v>21000</v>
      </c>
      <c r="L277" s="11">
        <v>0.67936476190476203</v>
      </c>
      <c r="M277" s="17">
        <v>65714</v>
      </c>
      <c r="N277" s="17">
        <v>0</v>
      </c>
      <c r="O277" s="17">
        <v>1363963.3499352382</v>
      </c>
      <c r="P277" s="8">
        <v>16.231163864229334</v>
      </c>
    </row>
    <row r="278" spans="1:16" x14ac:dyDescent="0.3">
      <c r="A278">
        <v>1017</v>
      </c>
      <c r="B278" t="s">
        <v>713</v>
      </c>
      <c r="C278" t="s">
        <v>714</v>
      </c>
      <c r="D278" t="s">
        <v>715</v>
      </c>
      <c r="E278">
        <v>2015</v>
      </c>
      <c r="F278">
        <v>2017</v>
      </c>
      <c r="G278">
        <v>2023</v>
      </c>
      <c r="H278" s="40">
        <v>42611</v>
      </c>
      <c r="I278" s="17">
        <v>192307</v>
      </c>
      <c r="J278" s="17">
        <v>192307</v>
      </c>
      <c r="K278" s="17">
        <v>226000</v>
      </c>
      <c r="L278" s="11">
        <v>0.85091592920353987</v>
      </c>
      <c r="M278" s="17">
        <v>8626</v>
      </c>
      <c r="N278" s="17">
        <v>0</v>
      </c>
      <c r="O278" s="17">
        <v>377276.04139292042</v>
      </c>
      <c r="P278" s="8">
        <v>4.4895848925757527</v>
      </c>
    </row>
    <row r="279" spans="1:16" x14ac:dyDescent="0.3">
      <c r="A279">
        <v>1014</v>
      </c>
      <c r="B279" t="s">
        <v>682</v>
      </c>
      <c r="C279" t="s">
        <v>716</v>
      </c>
      <c r="D279" t="s">
        <v>717</v>
      </c>
      <c r="E279">
        <v>2014</v>
      </c>
      <c r="F279">
        <v>2016</v>
      </c>
      <c r="G279">
        <v>2023</v>
      </c>
      <c r="H279" s="40">
        <v>42136</v>
      </c>
      <c r="I279" s="17">
        <v>51100</v>
      </c>
      <c r="J279" s="17">
        <v>20649.921292682931</v>
      </c>
      <c r="K279" s="17">
        <v>235000</v>
      </c>
      <c r="L279" s="11">
        <v>8.7872005500778408E-2</v>
      </c>
      <c r="M279" s="17">
        <v>7200</v>
      </c>
      <c r="N279" s="17">
        <v>0</v>
      </c>
      <c r="O279" s="17">
        <v>31697.189824240781</v>
      </c>
      <c r="P279" s="8">
        <v>0.37719655890846526</v>
      </c>
    </row>
    <row r="280" spans="1:16" x14ac:dyDescent="0.3">
      <c r="N280" s="46"/>
      <c r="O280" s="46"/>
      <c r="P280" s="14"/>
    </row>
  </sheetData>
  <mergeCells count="1">
    <mergeCell ref="N2:P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03FE5-F34D-4B98-A196-E31DC125893D}">
  <dimension ref="A1:P120"/>
  <sheetViews>
    <sheetView zoomScale="80" zoomScaleNormal="80" workbookViewId="0"/>
  </sheetViews>
  <sheetFormatPr defaultRowHeight="14.4" x14ac:dyDescent="0.3"/>
  <cols>
    <col min="1" max="1" width="17.6640625" customWidth="1"/>
    <col min="2" max="2" width="48.6640625" customWidth="1"/>
    <col min="3" max="3" width="46.88671875" customWidth="1"/>
    <col min="4" max="4" width="44.5546875" customWidth="1"/>
    <col min="5" max="5" width="11.44140625" customWidth="1"/>
    <col min="6" max="6" width="11.109375" customWidth="1"/>
    <col min="7" max="7" width="17.109375" customWidth="1"/>
    <col min="8" max="8" width="16.6640625" customWidth="1"/>
    <col min="9" max="9" width="32" customWidth="1"/>
    <col min="10" max="10" width="26.88671875" customWidth="1"/>
    <col min="11" max="11" width="22.44140625" customWidth="1"/>
    <col min="12" max="12" width="14.33203125" customWidth="1"/>
    <col min="13" max="13" width="28.44140625" customWidth="1"/>
    <col min="14" max="14" width="24.5546875" customWidth="1"/>
    <col min="15" max="15" width="28.6640625" customWidth="1"/>
    <col min="16" max="16" width="29" customWidth="1"/>
  </cols>
  <sheetData>
    <row r="1" spans="1:16" ht="32.4" customHeight="1" x14ac:dyDescent="0.3">
      <c r="A1" s="1" t="s">
        <v>11</v>
      </c>
      <c r="B1" s="2"/>
      <c r="C1" s="2"/>
      <c r="D1" s="44"/>
      <c r="E1" s="2"/>
      <c r="F1" s="2"/>
      <c r="G1" s="2"/>
      <c r="H1" s="2"/>
      <c r="I1" s="3">
        <f t="shared" ref="I1:J1" si="0">+SUM(I4:I120)</f>
        <v>2108594.767</v>
      </c>
      <c r="J1" s="3">
        <f t="shared" si="0"/>
        <v>1835146.6266299586</v>
      </c>
      <c r="K1" s="3">
        <f>+SUM(K4:K120)</f>
        <v>5084381.398</v>
      </c>
      <c r="L1" s="2"/>
      <c r="M1" s="3">
        <f>+SUM(M4:M22)</f>
        <v>3225.7790130875806</v>
      </c>
      <c r="N1" s="3">
        <f t="shared" ref="N1:O1" si="1">+SUM(N4:N22)</f>
        <v>62533088.84991841</v>
      </c>
      <c r="O1" s="3">
        <f t="shared" si="1"/>
        <v>744.14375731402902</v>
      </c>
    </row>
    <row r="2" spans="1:16" ht="28.95" customHeight="1" x14ac:dyDescent="0.3">
      <c r="A2" s="2">
        <f>COUNTA(_xlfn.UNIQUE(A4:A22))</f>
        <v>19</v>
      </c>
      <c r="B2" s="2"/>
      <c r="C2" s="2"/>
      <c r="D2" s="44"/>
      <c r="E2" s="2"/>
      <c r="F2" s="2"/>
      <c r="G2" s="2"/>
      <c r="H2" s="2"/>
      <c r="I2" s="2"/>
      <c r="J2" s="2"/>
      <c r="K2" s="2"/>
      <c r="L2" s="2"/>
      <c r="M2" s="53" t="s">
        <v>20</v>
      </c>
      <c r="N2" s="54"/>
      <c r="O2" s="54"/>
    </row>
    <row r="3" spans="1:16" ht="46.95" customHeight="1" x14ac:dyDescent="0.3">
      <c r="A3" s="5" t="s">
        <v>21</v>
      </c>
      <c r="B3" s="6" t="s">
        <v>22</v>
      </c>
      <c r="C3" s="6" t="s">
        <v>23</v>
      </c>
      <c r="D3" s="45" t="s">
        <v>24</v>
      </c>
      <c r="E3" s="6" t="s">
        <v>25</v>
      </c>
      <c r="F3" s="9" t="s">
        <v>26</v>
      </c>
      <c r="G3" s="6" t="s">
        <v>27</v>
      </c>
      <c r="H3" s="6" t="s">
        <v>28</v>
      </c>
      <c r="I3" s="6" t="s">
        <v>29</v>
      </c>
      <c r="J3" s="6" t="s">
        <v>5</v>
      </c>
      <c r="K3" s="6" t="s">
        <v>30</v>
      </c>
      <c r="L3" s="6" t="s">
        <v>31</v>
      </c>
      <c r="M3" s="6" t="s">
        <v>718</v>
      </c>
      <c r="N3" s="18" t="s">
        <v>33</v>
      </c>
      <c r="O3" s="19" t="s">
        <v>34</v>
      </c>
    </row>
    <row r="4" spans="1:16" x14ac:dyDescent="0.3">
      <c r="A4">
        <v>1593</v>
      </c>
      <c r="B4" t="s">
        <v>719</v>
      </c>
      <c r="C4" t="s">
        <v>720</v>
      </c>
      <c r="D4" t="s">
        <v>721</v>
      </c>
      <c r="E4" s="7">
        <v>2024</v>
      </c>
      <c r="F4" s="7">
        <v>2024</v>
      </c>
      <c r="G4" s="7">
        <v>2025</v>
      </c>
      <c r="H4" s="40">
        <v>45642</v>
      </c>
      <c r="I4" s="17">
        <v>1500</v>
      </c>
      <c r="J4" s="17">
        <v>1350</v>
      </c>
      <c r="K4" s="17">
        <v>1875</v>
      </c>
      <c r="L4" s="11">
        <v>0.72</v>
      </c>
      <c r="M4" s="17">
        <v>0</v>
      </c>
      <c r="N4" s="17">
        <v>119311.128</v>
      </c>
      <c r="O4" s="8">
        <v>1.4198024231999999</v>
      </c>
      <c r="P4" s="14"/>
    </row>
    <row r="5" spans="1:16" x14ac:dyDescent="0.3">
      <c r="A5">
        <v>1563</v>
      </c>
      <c r="B5" t="s">
        <v>146</v>
      </c>
      <c r="C5" t="s">
        <v>722</v>
      </c>
      <c r="D5" t="s">
        <v>723</v>
      </c>
      <c r="E5" s="7">
        <v>2023</v>
      </c>
      <c r="F5" s="7">
        <v>2024</v>
      </c>
      <c r="G5" s="7">
        <v>2025</v>
      </c>
      <c r="H5" s="40">
        <v>45505</v>
      </c>
      <c r="I5" s="17">
        <v>12340</v>
      </c>
      <c r="J5" s="17">
        <v>11106</v>
      </c>
      <c r="K5" s="17">
        <v>15400</v>
      </c>
      <c r="L5" s="11">
        <v>0.72116883116883113</v>
      </c>
      <c r="M5" s="17">
        <v>0</v>
      </c>
      <c r="N5" s="17">
        <v>465875.06493506487</v>
      </c>
      <c r="O5" s="8">
        <v>5.5439132727272717</v>
      </c>
      <c r="P5" s="14"/>
    </row>
    <row r="6" spans="1:16" x14ac:dyDescent="0.3">
      <c r="A6">
        <v>1559</v>
      </c>
      <c r="B6" t="s">
        <v>724</v>
      </c>
      <c r="C6" t="s">
        <v>725</v>
      </c>
      <c r="D6" t="s">
        <v>726</v>
      </c>
      <c r="E6" s="7">
        <v>2024</v>
      </c>
      <c r="F6" s="7">
        <v>2024</v>
      </c>
      <c r="G6" s="7">
        <v>2025</v>
      </c>
      <c r="H6" s="40">
        <v>45509</v>
      </c>
      <c r="I6" s="17">
        <v>2000</v>
      </c>
      <c r="J6" s="17">
        <v>1950</v>
      </c>
      <c r="K6" s="17">
        <v>2500</v>
      </c>
      <c r="L6" s="11">
        <v>0.78</v>
      </c>
      <c r="M6" s="17">
        <v>0</v>
      </c>
      <c r="N6" s="17">
        <v>1365000</v>
      </c>
      <c r="O6" s="8">
        <v>16.243500000000001</v>
      </c>
      <c r="P6" s="14"/>
    </row>
    <row r="7" spans="1:16" x14ac:dyDescent="0.3">
      <c r="A7">
        <v>1551</v>
      </c>
      <c r="B7" t="s">
        <v>625</v>
      </c>
      <c r="C7" t="s">
        <v>727</v>
      </c>
      <c r="D7" t="s">
        <v>728</v>
      </c>
      <c r="E7" s="7">
        <v>2024</v>
      </c>
      <c r="F7" s="7">
        <v>2024</v>
      </c>
      <c r="G7" s="7">
        <v>2025</v>
      </c>
      <c r="H7" s="40">
        <v>45978</v>
      </c>
      <c r="I7" s="17">
        <v>4830</v>
      </c>
      <c r="J7" s="17">
        <v>4745.7</v>
      </c>
      <c r="K7" s="17">
        <v>5780</v>
      </c>
      <c r="L7" s="11">
        <v>0.82105536332179929</v>
      </c>
      <c r="M7" s="17">
        <v>0</v>
      </c>
      <c r="N7" s="17">
        <v>1458194.325259516</v>
      </c>
      <c r="O7" s="8">
        <v>17.352512470588241</v>
      </c>
      <c r="P7" s="14"/>
    </row>
    <row r="8" spans="1:16" x14ac:dyDescent="0.3">
      <c r="A8">
        <v>1492</v>
      </c>
      <c r="B8" t="s">
        <v>729</v>
      </c>
      <c r="C8" t="s">
        <v>730</v>
      </c>
      <c r="D8" t="s">
        <v>731</v>
      </c>
      <c r="E8" s="7">
        <v>2023</v>
      </c>
      <c r="F8" s="7">
        <v>2023</v>
      </c>
      <c r="G8" s="7">
        <v>2025</v>
      </c>
      <c r="H8" s="40">
        <v>45162</v>
      </c>
      <c r="I8" s="17">
        <v>9000</v>
      </c>
      <c r="J8" s="17">
        <v>7714.2809999999999</v>
      </c>
      <c r="K8" s="17">
        <v>14722.5</v>
      </c>
      <c r="L8" s="11">
        <v>0.52397901171676009</v>
      </c>
      <c r="M8" s="17">
        <v>0</v>
      </c>
      <c r="N8" s="17">
        <v>452486.26740010187</v>
      </c>
      <c r="O8" s="8">
        <v>5.3845865820612122</v>
      </c>
      <c r="P8" s="14"/>
    </row>
    <row r="9" spans="1:16" x14ac:dyDescent="0.3">
      <c r="A9">
        <v>1489</v>
      </c>
      <c r="B9" t="s">
        <v>732</v>
      </c>
      <c r="C9" t="s">
        <v>733</v>
      </c>
      <c r="D9" t="s">
        <v>734</v>
      </c>
      <c r="E9" s="7">
        <v>2022</v>
      </c>
      <c r="F9" s="7">
        <v>2025</v>
      </c>
      <c r="G9" s="7">
        <v>2025</v>
      </c>
      <c r="H9" s="40">
        <v>45387</v>
      </c>
      <c r="I9" s="17">
        <v>461000</v>
      </c>
      <c r="J9" s="17">
        <v>434987.08199999999</v>
      </c>
      <c r="K9" s="17">
        <v>1512500</v>
      </c>
      <c r="L9" s="11">
        <v>0.28759476495867758</v>
      </c>
      <c r="M9" s="17">
        <v>0</v>
      </c>
      <c r="N9" s="17">
        <v>0</v>
      </c>
      <c r="O9" s="8">
        <v>0</v>
      </c>
      <c r="P9" s="14"/>
    </row>
    <row r="10" spans="1:16" x14ac:dyDescent="0.3">
      <c r="A10">
        <v>1477</v>
      </c>
      <c r="B10" t="s">
        <v>735</v>
      </c>
      <c r="C10" t="s">
        <v>736</v>
      </c>
      <c r="D10" t="s">
        <v>737</v>
      </c>
      <c r="E10" s="7">
        <v>2023</v>
      </c>
      <c r="F10" s="7">
        <v>2027</v>
      </c>
      <c r="G10" s="7">
        <v>2025</v>
      </c>
      <c r="H10" s="40">
        <v>45069</v>
      </c>
      <c r="I10" s="17">
        <v>441.77</v>
      </c>
      <c r="J10" s="17">
        <v>441.77</v>
      </c>
      <c r="K10" s="17">
        <v>552.21500000000003</v>
      </c>
      <c r="L10" s="11">
        <v>0.79999637822225034</v>
      </c>
      <c r="M10" s="17">
        <v>0</v>
      </c>
      <c r="N10" s="17">
        <v>12623.942848347109</v>
      </c>
      <c r="O10" s="8">
        <v>0.1502249198953306</v>
      </c>
      <c r="P10" s="14"/>
    </row>
    <row r="11" spans="1:16" x14ac:dyDescent="0.3">
      <c r="A11">
        <v>1464</v>
      </c>
      <c r="B11" t="s">
        <v>738</v>
      </c>
      <c r="C11" t="s">
        <v>739</v>
      </c>
      <c r="D11" t="s">
        <v>740</v>
      </c>
      <c r="E11" s="7">
        <v>2022</v>
      </c>
      <c r="F11" s="7">
        <v>2026</v>
      </c>
      <c r="G11" s="7">
        <v>2023</v>
      </c>
      <c r="H11" s="40">
        <v>45838</v>
      </c>
      <c r="I11" s="17">
        <v>635000</v>
      </c>
      <c r="J11" s="17">
        <v>627062.5</v>
      </c>
      <c r="K11" s="17">
        <v>2250000</v>
      </c>
      <c r="L11" s="11">
        <v>0.27869444444444452</v>
      </c>
      <c r="M11" s="17">
        <v>0</v>
      </c>
      <c r="N11" s="17">
        <v>1036743.333333333</v>
      </c>
      <c r="O11" s="8">
        <v>12.337245666666663</v>
      </c>
      <c r="P11" s="15"/>
    </row>
    <row r="12" spans="1:16" x14ac:dyDescent="0.3">
      <c r="A12">
        <v>1460</v>
      </c>
      <c r="B12" t="s">
        <v>741</v>
      </c>
      <c r="C12" t="s">
        <v>742</v>
      </c>
      <c r="D12" t="s">
        <v>743</v>
      </c>
      <c r="E12" s="7">
        <v>2021</v>
      </c>
      <c r="F12" s="7">
        <v>2023</v>
      </c>
      <c r="G12" s="7">
        <v>2025</v>
      </c>
      <c r="H12" s="40">
        <v>44909</v>
      </c>
      <c r="I12" s="17">
        <v>5000</v>
      </c>
      <c r="J12" s="17">
        <v>4250</v>
      </c>
      <c r="K12" s="17">
        <v>8400</v>
      </c>
      <c r="L12" s="11">
        <v>0.50595238095238093</v>
      </c>
      <c r="M12" s="17">
        <v>0</v>
      </c>
      <c r="N12" s="17">
        <v>404466.42857142858</v>
      </c>
      <c r="O12" s="8">
        <v>4.8131504999999999</v>
      </c>
      <c r="P12" s="14"/>
    </row>
    <row r="13" spans="1:16" x14ac:dyDescent="0.3">
      <c r="A13">
        <v>1438</v>
      </c>
      <c r="B13" t="s">
        <v>744</v>
      </c>
      <c r="C13" t="s">
        <v>745</v>
      </c>
      <c r="D13" t="s">
        <v>746</v>
      </c>
      <c r="E13" s="7">
        <v>2022</v>
      </c>
      <c r="F13" s="7">
        <v>2023</v>
      </c>
      <c r="G13" s="7">
        <v>2025</v>
      </c>
      <c r="H13" s="40">
        <v>44860</v>
      </c>
      <c r="I13" s="17">
        <v>300</v>
      </c>
      <c r="J13" s="17">
        <v>277.5</v>
      </c>
      <c r="K13" s="17">
        <v>3300</v>
      </c>
      <c r="L13" s="11">
        <v>8.4090909090909091E-2</v>
      </c>
      <c r="M13" s="17">
        <v>0</v>
      </c>
      <c r="N13" s="17">
        <v>13370.45454545455</v>
      </c>
      <c r="O13" s="8">
        <v>0.15910840909090915</v>
      </c>
      <c r="P13" s="14"/>
    </row>
    <row r="14" spans="1:16" x14ac:dyDescent="0.3">
      <c r="A14">
        <v>1397</v>
      </c>
      <c r="B14" t="s">
        <v>747</v>
      </c>
      <c r="C14" t="s">
        <v>748</v>
      </c>
      <c r="D14" t="s">
        <v>749</v>
      </c>
      <c r="E14" s="7">
        <v>2022</v>
      </c>
      <c r="F14" s="7">
        <v>2025</v>
      </c>
      <c r="G14" s="7">
        <v>2023</v>
      </c>
      <c r="H14" s="40">
        <v>44582</v>
      </c>
      <c r="I14" s="17">
        <v>536000</v>
      </c>
      <c r="J14" s="17">
        <v>429600</v>
      </c>
      <c r="K14" s="17">
        <v>681000</v>
      </c>
      <c r="L14" s="43">
        <v>0.63083700440528645</v>
      </c>
      <c r="M14" s="42">
        <v>0</v>
      </c>
      <c r="N14" s="42"/>
      <c r="O14" s="37"/>
      <c r="P14" s="14"/>
    </row>
    <row r="15" spans="1:16" x14ac:dyDescent="0.3">
      <c r="A15">
        <v>1380</v>
      </c>
      <c r="B15" t="s">
        <v>625</v>
      </c>
      <c r="C15" t="s">
        <v>750</v>
      </c>
      <c r="D15" t="s">
        <v>751</v>
      </c>
      <c r="E15" s="7">
        <v>2020</v>
      </c>
      <c r="F15" s="7">
        <v>2021</v>
      </c>
      <c r="G15" s="7">
        <v>2025</v>
      </c>
      <c r="H15" s="40">
        <v>45356</v>
      </c>
      <c r="I15" s="17">
        <v>950</v>
      </c>
      <c r="J15" s="17">
        <v>823.36</v>
      </c>
      <c r="K15" s="17">
        <v>2775</v>
      </c>
      <c r="L15" s="11">
        <v>0.29670630630630629</v>
      </c>
      <c r="M15" s="17">
        <v>89.011891891891892</v>
      </c>
      <c r="N15" s="17">
        <v>0</v>
      </c>
      <c r="O15" s="8">
        <v>0</v>
      </c>
      <c r="P15" s="14"/>
    </row>
    <row r="16" spans="1:16" x14ac:dyDescent="0.3">
      <c r="A16">
        <v>1378</v>
      </c>
      <c r="B16" t="s">
        <v>752</v>
      </c>
      <c r="C16" t="s">
        <v>736</v>
      </c>
      <c r="D16" t="s">
        <v>753</v>
      </c>
      <c r="E16" s="7">
        <v>2021</v>
      </c>
      <c r="F16" s="7">
        <v>2021</v>
      </c>
      <c r="G16" s="7">
        <v>2025</v>
      </c>
      <c r="H16" s="40">
        <v>44560</v>
      </c>
      <c r="I16" s="17">
        <v>5806.3469999999998</v>
      </c>
      <c r="J16" s="17">
        <v>4645.0322904396717</v>
      </c>
      <c r="K16" s="17">
        <v>7257.933</v>
      </c>
      <c r="L16" s="11">
        <v>0.63999382337087873</v>
      </c>
      <c r="M16" s="17">
        <v>0</v>
      </c>
      <c r="N16" s="17">
        <v>553037.86258947744</v>
      </c>
      <c r="O16" s="8">
        <v>6.5811505648147817</v>
      </c>
      <c r="P16" s="14"/>
    </row>
    <row r="17" spans="1:16" x14ac:dyDescent="0.3">
      <c r="A17">
        <v>1377</v>
      </c>
      <c r="B17" t="s">
        <v>752</v>
      </c>
      <c r="C17" t="s">
        <v>754</v>
      </c>
      <c r="D17" t="s">
        <v>755</v>
      </c>
      <c r="E17" s="7">
        <v>2021</v>
      </c>
      <c r="F17" s="7">
        <v>2021</v>
      </c>
      <c r="G17" s="7">
        <v>2025</v>
      </c>
      <c r="H17" s="40">
        <v>44560</v>
      </c>
      <c r="I17" s="17">
        <v>1575</v>
      </c>
      <c r="J17" s="17">
        <v>1259.9877095603279</v>
      </c>
      <c r="K17" s="17">
        <v>1968.75</v>
      </c>
      <c r="L17" s="11">
        <v>0.63999375723699203</v>
      </c>
      <c r="M17" s="17">
        <v>57.599438151329288</v>
      </c>
      <c r="N17" s="17">
        <v>0</v>
      </c>
      <c r="O17" s="8">
        <v>0</v>
      </c>
      <c r="P17" s="14"/>
    </row>
    <row r="18" spans="1:16" x14ac:dyDescent="0.3">
      <c r="A18">
        <v>1323</v>
      </c>
      <c r="B18" t="s">
        <v>756</v>
      </c>
      <c r="C18" t="s">
        <v>757</v>
      </c>
      <c r="D18" t="s">
        <v>758</v>
      </c>
      <c r="E18" s="7">
        <v>2021</v>
      </c>
      <c r="F18" s="7">
        <v>2021</v>
      </c>
      <c r="G18" s="7">
        <v>2023</v>
      </c>
      <c r="H18" s="40">
        <v>44237</v>
      </c>
      <c r="I18" s="17">
        <v>8400</v>
      </c>
      <c r="J18" s="17">
        <v>6239.9705454545456</v>
      </c>
      <c r="K18" s="17">
        <v>8400</v>
      </c>
      <c r="L18" s="11">
        <v>0.74285363636363644</v>
      </c>
      <c r="M18" s="17">
        <v>0</v>
      </c>
      <c r="N18" s="17">
        <v>965709.72727272729</v>
      </c>
      <c r="O18" s="8">
        <v>11.491945754545455</v>
      </c>
      <c r="P18" s="14"/>
    </row>
    <row r="19" spans="1:16" x14ac:dyDescent="0.3">
      <c r="A19">
        <v>1279</v>
      </c>
      <c r="B19" t="s">
        <v>759</v>
      </c>
      <c r="C19" t="s">
        <v>760</v>
      </c>
      <c r="D19" t="s">
        <v>761</v>
      </c>
      <c r="E19" s="7">
        <v>2020</v>
      </c>
      <c r="F19" s="7">
        <v>2020</v>
      </c>
      <c r="G19" s="7">
        <v>2025</v>
      </c>
      <c r="H19" s="40">
        <v>43955</v>
      </c>
      <c r="I19" s="17">
        <v>5000</v>
      </c>
      <c r="J19" s="17">
        <v>3875</v>
      </c>
      <c r="K19" s="17">
        <v>6250</v>
      </c>
      <c r="L19" s="11">
        <v>0.62</v>
      </c>
      <c r="M19" s="17">
        <v>0</v>
      </c>
      <c r="N19" s="17">
        <v>4650000</v>
      </c>
      <c r="O19" s="8">
        <v>55.335000000000001</v>
      </c>
      <c r="P19" s="14"/>
    </row>
    <row r="20" spans="1:16" x14ac:dyDescent="0.3">
      <c r="A20">
        <v>1149</v>
      </c>
      <c r="B20" t="s">
        <v>762</v>
      </c>
      <c r="C20" t="s">
        <v>763</v>
      </c>
      <c r="D20" t="s">
        <v>764</v>
      </c>
      <c r="E20" s="7">
        <v>2018</v>
      </c>
      <c r="F20" s="7">
        <v>2018</v>
      </c>
      <c r="G20" s="7">
        <v>2023</v>
      </c>
      <c r="H20" s="40">
        <v>44158</v>
      </c>
      <c r="I20" s="17">
        <v>2566.65</v>
      </c>
      <c r="J20" s="17">
        <v>2099.9499999999998</v>
      </c>
      <c r="K20" s="17">
        <v>2800</v>
      </c>
      <c r="L20" s="11">
        <v>0.74998214285714282</v>
      </c>
      <c r="M20" s="17">
        <v>0</v>
      </c>
      <c r="N20" s="17">
        <v>224994.6428571429</v>
      </c>
      <c r="O20" s="8">
        <v>2.6774362500000004</v>
      </c>
      <c r="P20" s="14"/>
    </row>
    <row r="21" spans="1:16" x14ac:dyDescent="0.3">
      <c r="A21">
        <v>1027</v>
      </c>
      <c r="B21" t="s">
        <v>765</v>
      </c>
      <c r="C21" t="s">
        <v>766</v>
      </c>
      <c r="D21" t="s">
        <v>767</v>
      </c>
      <c r="E21" s="7">
        <v>2014</v>
      </c>
      <c r="F21" s="7">
        <v>2017</v>
      </c>
      <c r="G21" s="7">
        <v>2023</v>
      </c>
      <c r="H21" s="40">
        <v>41866</v>
      </c>
      <c r="I21" s="17">
        <v>407900</v>
      </c>
      <c r="J21" s="17">
        <v>286271.69308450376</v>
      </c>
      <c r="K21" s="17">
        <v>546000</v>
      </c>
      <c r="L21" s="11">
        <v>0.52430713019139885</v>
      </c>
      <c r="M21" s="17">
        <v>580.40799312187846</v>
      </c>
      <c r="N21" s="17">
        <v>46663334.587034494</v>
      </c>
      <c r="O21" s="8">
        <v>555.29368158571049</v>
      </c>
      <c r="P21" s="14"/>
    </row>
    <row r="22" spans="1:16" x14ac:dyDescent="0.3">
      <c r="A22">
        <v>1013</v>
      </c>
      <c r="B22" t="s">
        <v>625</v>
      </c>
      <c r="C22" t="s">
        <v>768</v>
      </c>
      <c r="D22" t="s">
        <v>769</v>
      </c>
      <c r="E22" s="7">
        <v>2016</v>
      </c>
      <c r="F22" s="7">
        <v>2017</v>
      </c>
      <c r="G22" s="7">
        <v>2025</v>
      </c>
      <c r="H22" s="40">
        <v>45356</v>
      </c>
      <c r="I22" s="17">
        <v>8985</v>
      </c>
      <c r="J22" s="17">
        <v>6446.8</v>
      </c>
      <c r="K22" s="17">
        <v>12900</v>
      </c>
      <c r="L22" s="11">
        <v>0.49975193798449608</v>
      </c>
      <c r="M22" s="17">
        <v>2498.7596899224809</v>
      </c>
      <c r="N22" s="17">
        <v>4147941.085271318</v>
      </c>
      <c r="O22" s="8">
        <v>49.36049891472868</v>
      </c>
      <c r="P22" s="14"/>
    </row>
    <row r="23" spans="1:16" x14ac:dyDescent="0.3">
      <c r="E23" s="7"/>
      <c r="F23" s="7"/>
      <c r="G23" s="7"/>
      <c r="H23" s="10"/>
      <c r="I23" s="8"/>
      <c r="J23" s="8"/>
      <c r="K23" s="8"/>
      <c r="L23" s="11"/>
      <c r="M23" s="17"/>
      <c r="N23" s="17"/>
      <c r="O23" s="8">
        <f>SUM(O4:O22)</f>
        <v>744.14375731402902</v>
      </c>
      <c r="P23" s="14"/>
    </row>
    <row r="24" spans="1:16" x14ac:dyDescent="0.3">
      <c r="E24" s="7"/>
      <c r="F24" s="7"/>
      <c r="G24" s="7"/>
      <c r="H24" s="10"/>
      <c r="I24" s="8"/>
      <c r="J24" s="8"/>
      <c r="K24" s="8"/>
      <c r="L24" s="11"/>
      <c r="M24" s="8"/>
      <c r="N24" s="8"/>
      <c r="O24" s="8"/>
      <c r="P24" s="14"/>
    </row>
    <row r="25" spans="1:16" x14ac:dyDescent="0.3">
      <c r="E25" s="7"/>
      <c r="F25" s="7"/>
      <c r="G25" s="7"/>
      <c r="H25" s="10"/>
      <c r="I25" s="8"/>
      <c r="J25" s="8"/>
      <c r="K25" s="8"/>
      <c r="L25" s="11"/>
      <c r="M25" s="8"/>
      <c r="N25" s="8"/>
      <c r="O25" s="8"/>
      <c r="P25" s="14"/>
    </row>
    <row r="26" spans="1:16" x14ac:dyDescent="0.3">
      <c r="E26" s="7"/>
      <c r="F26" s="7"/>
      <c r="G26" s="7"/>
      <c r="H26" s="10"/>
      <c r="I26" s="8"/>
      <c r="J26" s="8"/>
      <c r="K26" s="8"/>
      <c r="L26" s="11"/>
      <c r="M26" s="8"/>
      <c r="N26" s="8"/>
      <c r="O26" s="8"/>
      <c r="P26" s="14"/>
    </row>
    <row r="27" spans="1:16" x14ac:dyDescent="0.3">
      <c r="E27" s="7"/>
      <c r="F27" s="7"/>
      <c r="G27" s="7"/>
      <c r="H27" s="10"/>
      <c r="I27" s="8"/>
      <c r="J27" s="8"/>
      <c r="K27" s="8"/>
      <c r="L27" s="11"/>
      <c r="M27" s="8"/>
      <c r="N27" s="8"/>
      <c r="O27" s="8"/>
      <c r="P27" s="14"/>
    </row>
    <row r="28" spans="1:16" x14ac:dyDescent="0.3">
      <c r="E28" s="7"/>
      <c r="F28" s="7"/>
      <c r="G28" s="7"/>
      <c r="H28" s="10"/>
      <c r="I28" s="8"/>
      <c r="J28" s="8"/>
      <c r="K28" s="8"/>
      <c r="L28" s="11"/>
      <c r="M28" s="8"/>
      <c r="N28" s="8"/>
      <c r="O28" s="8"/>
      <c r="P28" s="14"/>
    </row>
    <row r="29" spans="1:16" x14ac:dyDescent="0.3">
      <c r="E29" s="7"/>
      <c r="F29" s="7"/>
      <c r="G29" s="7"/>
      <c r="H29" s="10"/>
      <c r="I29" s="8"/>
      <c r="J29" s="8"/>
      <c r="K29" s="8"/>
      <c r="L29" s="11"/>
      <c r="M29" s="8"/>
      <c r="N29" s="8"/>
      <c r="O29" s="8"/>
      <c r="P29" s="14"/>
    </row>
    <row r="30" spans="1:16" x14ac:dyDescent="0.3">
      <c r="E30" s="7"/>
      <c r="F30" s="7"/>
      <c r="G30" s="7"/>
      <c r="H30" s="10"/>
      <c r="I30" s="8"/>
      <c r="J30" s="8"/>
      <c r="K30" s="8"/>
      <c r="L30" s="11"/>
      <c r="M30" s="8"/>
      <c r="N30" s="8"/>
      <c r="O30" s="8"/>
      <c r="P30" s="14"/>
    </row>
    <row r="31" spans="1:16" x14ac:dyDescent="0.3">
      <c r="E31" s="7"/>
      <c r="F31" s="7"/>
      <c r="G31" s="7"/>
      <c r="H31" s="10"/>
      <c r="I31" s="8"/>
      <c r="J31" s="8"/>
      <c r="K31" s="8"/>
      <c r="L31" s="11"/>
      <c r="M31" s="8"/>
      <c r="N31" s="8"/>
      <c r="O31" s="8"/>
      <c r="P31" s="14"/>
    </row>
    <row r="32" spans="1:16" x14ac:dyDescent="0.3">
      <c r="E32" s="7"/>
      <c r="F32" s="7"/>
      <c r="G32" s="7"/>
      <c r="H32" s="10"/>
      <c r="I32" s="8"/>
      <c r="J32" s="8"/>
      <c r="K32" s="8"/>
      <c r="L32" s="11"/>
      <c r="M32" s="8"/>
      <c r="N32" s="8"/>
      <c r="O32" s="8"/>
      <c r="P32" s="14"/>
    </row>
    <row r="33" spans="5:16" x14ac:dyDescent="0.3">
      <c r="E33" s="7"/>
      <c r="F33" s="7"/>
      <c r="G33" s="7"/>
      <c r="H33" s="10"/>
      <c r="I33" s="8"/>
      <c r="J33" s="8"/>
      <c r="K33" s="8"/>
      <c r="L33" s="11"/>
      <c r="M33" s="8"/>
      <c r="N33" s="8"/>
      <c r="O33" s="8"/>
      <c r="P33" s="14"/>
    </row>
    <row r="34" spans="5:16" x14ac:dyDescent="0.3">
      <c r="E34" s="7"/>
      <c r="F34" s="7"/>
      <c r="G34" s="7"/>
      <c r="H34" s="10"/>
      <c r="I34" s="8"/>
      <c r="J34" s="8"/>
      <c r="K34" s="8"/>
      <c r="L34" s="11"/>
      <c r="M34" s="8"/>
      <c r="N34" s="8"/>
      <c r="O34" s="8"/>
      <c r="P34" s="14"/>
    </row>
    <row r="35" spans="5:16" x14ac:dyDescent="0.3">
      <c r="E35" s="7"/>
      <c r="F35" s="7"/>
      <c r="G35" s="7"/>
      <c r="H35" s="10"/>
      <c r="I35" s="8"/>
      <c r="J35" s="8"/>
      <c r="K35" s="8"/>
      <c r="L35" s="11"/>
      <c r="M35" s="8"/>
      <c r="N35" s="8"/>
      <c r="O35" s="8"/>
      <c r="P35" s="14"/>
    </row>
    <row r="36" spans="5:16" x14ac:dyDescent="0.3">
      <c r="E36" s="7"/>
      <c r="F36" s="7"/>
      <c r="G36" s="7"/>
      <c r="H36" s="10"/>
      <c r="I36" s="8"/>
      <c r="J36" s="8"/>
      <c r="K36" s="8"/>
      <c r="L36" s="11"/>
      <c r="M36" s="8"/>
      <c r="N36" s="8"/>
      <c r="O36" s="8"/>
      <c r="P36" s="14"/>
    </row>
    <row r="37" spans="5:16" x14ac:dyDescent="0.3">
      <c r="E37" s="7"/>
      <c r="F37" s="7"/>
      <c r="G37" s="7"/>
      <c r="H37" s="10"/>
      <c r="I37" s="8"/>
      <c r="J37" s="8"/>
      <c r="K37" s="8"/>
      <c r="L37" s="11"/>
      <c r="M37" s="8"/>
      <c r="N37" s="8"/>
      <c r="O37" s="8"/>
      <c r="P37" s="14"/>
    </row>
    <row r="38" spans="5:16" x14ac:dyDescent="0.3">
      <c r="E38" s="7"/>
      <c r="F38" s="7"/>
      <c r="G38" s="7"/>
      <c r="H38" s="10"/>
      <c r="I38" s="8"/>
      <c r="J38" s="8"/>
      <c r="K38" s="8"/>
      <c r="L38" s="11"/>
      <c r="M38" s="8"/>
      <c r="N38" s="8"/>
      <c r="O38" s="8"/>
      <c r="P38" s="14"/>
    </row>
    <row r="39" spans="5:16" x14ac:dyDescent="0.3">
      <c r="E39" s="7"/>
      <c r="F39" s="7"/>
      <c r="G39" s="7"/>
      <c r="H39" s="10"/>
      <c r="I39" s="8"/>
      <c r="J39" s="8"/>
      <c r="K39" s="8"/>
      <c r="L39" s="11"/>
      <c r="M39" s="8"/>
      <c r="N39" s="8"/>
      <c r="O39" s="8"/>
      <c r="P39" s="14"/>
    </row>
    <row r="40" spans="5:16" x14ac:dyDescent="0.3">
      <c r="E40" s="7"/>
      <c r="F40" s="7"/>
      <c r="G40" s="7"/>
      <c r="H40" s="10"/>
      <c r="I40" s="8"/>
      <c r="J40" s="8"/>
      <c r="K40" s="8"/>
      <c r="L40" s="11"/>
      <c r="M40" s="8"/>
      <c r="N40" s="8"/>
      <c r="O40" s="8"/>
      <c r="P40" s="14"/>
    </row>
    <row r="41" spans="5:16" x14ac:dyDescent="0.3">
      <c r="E41" s="7"/>
      <c r="F41" s="7"/>
      <c r="G41" s="7"/>
      <c r="H41" s="10"/>
      <c r="I41" s="8"/>
      <c r="J41" s="8"/>
      <c r="K41" s="8"/>
      <c r="L41" s="11"/>
      <c r="M41" s="8"/>
      <c r="N41" s="8"/>
      <c r="O41" s="8"/>
      <c r="P41" s="14"/>
    </row>
    <row r="42" spans="5:16" x14ac:dyDescent="0.3">
      <c r="E42" s="7"/>
      <c r="F42" s="7"/>
      <c r="G42" s="7"/>
      <c r="H42" s="10"/>
      <c r="I42" s="8"/>
      <c r="J42" s="8"/>
      <c r="K42" s="8"/>
      <c r="L42" s="11"/>
      <c r="M42" s="8"/>
      <c r="N42" s="8"/>
      <c r="O42" s="8"/>
      <c r="P42" s="14"/>
    </row>
    <row r="43" spans="5:16" x14ac:dyDescent="0.3">
      <c r="E43" s="7"/>
      <c r="F43" s="7"/>
      <c r="G43" s="7"/>
      <c r="H43" s="10"/>
      <c r="I43" s="8"/>
      <c r="J43" s="8"/>
      <c r="K43" s="8"/>
      <c r="L43" s="11"/>
      <c r="M43" s="8"/>
      <c r="N43" s="8"/>
      <c r="O43" s="8"/>
      <c r="P43" s="14"/>
    </row>
    <row r="44" spans="5:16" x14ac:dyDescent="0.3">
      <c r="E44" s="7"/>
      <c r="F44" s="7"/>
      <c r="G44" s="7"/>
      <c r="H44" s="10"/>
      <c r="I44" s="8"/>
      <c r="J44" s="8"/>
      <c r="K44" s="8"/>
      <c r="L44" s="11"/>
      <c r="M44" s="8"/>
      <c r="N44" s="8"/>
      <c r="O44" s="8"/>
      <c r="P44" s="14"/>
    </row>
    <row r="45" spans="5:16" x14ac:dyDescent="0.3">
      <c r="E45" s="7"/>
      <c r="F45" s="7"/>
      <c r="G45" s="7"/>
      <c r="H45" s="10"/>
      <c r="I45" s="8"/>
      <c r="J45" s="8"/>
      <c r="K45" s="8"/>
      <c r="L45" s="11"/>
      <c r="M45" s="8"/>
      <c r="N45" s="8"/>
      <c r="O45" s="8"/>
      <c r="P45" s="14"/>
    </row>
    <row r="46" spans="5:16" x14ac:dyDescent="0.3">
      <c r="E46" s="7"/>
      <c r="F46" s="7"/>
      <c r="G46" s="7"/>
      <c r="H46" s="10"/>
      <c r="I46" s="8"/>
      <c r="J46" s="8"/>
      <c r="K46" s="8"/>
      <c r="L46" s="11"/>
      <c r="M46" s="8"/>
      <c r="N46" s="8"/>
      <c r="O46" s="8"/>
      <c r="P46" s="14"/>
    </row>
    <row r="47" spans="5:16" x14ac:dyDescent="0.3">
      <c r="E47" s="7"/>
      <c r="F47" s="7"/>
      <c r="G47" s="7"/>
      <c r="H47" s="10"/>
      <c r="I47" s="8"/>
      <c r="J47" s="8"/>
      <c r="K47" s="8"/>
      <c r="L47" s="11"/>
      <c r="M47" s="8"/>
      <c r="N47" s="8"/>
      <c r="O47" s="8"/>
      <c r="P47" s="14"/>
    </row>
    <row r="48" spans="5:16" x14ac:dyDescent="0.3">
      <c r="E48" s="7"/>
      <c r="F48" s="7"/>
      <c r="G48" s="7"/>
      <c r="H48" s="10"/>
      <c r="I48" s="8"/>
      <c r="J48" s="8"/>
      <c r="K48" s="8"/>
      <c r="L48" s="11"/>
      <c r="M48" s="8"/>
      <c r="N48" s="8"/>
      <c r="O48" s="8"/>
      <c r="P48" s="14"/>
    </row>
    <row r="49" spans="5:16" x14ac:dyDescent="0.3">
      <c r="E49" s="7"/>
      <c r="F49" s="7"/>
      <c r="G49" s="7"/>
      <c r="H49" s="10"/>
      <c r="I49" s="8"/>
      <c r="J49" s="8"/>
      <c r="K49" s="8"/>
      <c r="L49" s="11"/>
      <c r="M49" s="8"/>
      <c r="N49" s="8"/>
      <c r="O49" s="8"/>
      <c r="P49" s="14"/>
    </row>
    <row r="50" spans="5:16" x14ac:dyDescent="0.3">
      <c r="E50" s="7"/>
      <c r="F50" s="7"/>
      <c r="G50" s="7"/>
      <c r="H50" s="10"/>
      <c r="I50" s="8"/>
      <c r="J50" s="8"/>
      <c r="K50" s="8"/>
      <c r="L50" s="11"/>
      <c r="M50" s="8"/>
      <c r="N50" s="8"/>
      <c r="O50" s="8"/>
      <c r="P50" s="14"/>
    </row>
    <row r="51" spans="5:16" x14ac:dyDescent="0.3">
      <c r="E51" s="7"/>
      <c r="F51" s="7"/>
      <c r="G51" s="7"/>
      <c r="H51" s="10"/>
      <c r="I51" s="8"/>
      <c r="J51" s="8"/>
      <c r="K51" s="8"/>
      <c r="L51" s="11"/>
      <c r="M51" s="8"/>
      <c r="N51" s="8"/>
      <c r="O51" s="8"/>
      <c r="P51" s="14"/>
    </row>
    <row r="52" spans="5:16" x14ac:dyDescent="0.3">
      <c r="E52" s="7"/>
      <c r="F52" s="7"/>
      <c r="G52" s="7"/>
      <c r="H52" s="10"/>
      <c r="I52" s="8"/>
      <c r="J52" s="8"/>
      <c r="K52" s="8"/>
      <c r="L52" s="11"/>
      <c r="M52" s="8"/>
      <c r="N52" s="8"/>
      <c r="O52" s="8"/>
      <c r="P52" s="14"/>
    </row>
    <row r="53" spans="5:16" x14ac:dyDescent="0.3">
      <c r="E53" s="7"/>
      <c r="F53" s="7"/>
      <c r="G53" s="7"/>
      <c r="H53" s="10"/>
      <c r="I53" s="8"/>
      <c r="J53" s="8"/>
      <c r="K53" s="8"/>
      <c r="L53" s="11"/>
      <c r="M53" s="8"/>
      <c r="N53" s="8"/>
      <c r="O53" s="8"/>
      <c r="P53" s="14"/>
    </row>
    <row r="54" spans="5:16" x14ac:dyDescent="0.3">
      <c r="E54" s="7"/>
      <c r="F54" s="7"/>
      <c r="G54" s="7"/>
      <c r="H54" s="10"/>
      <c r="I54" s="8"/>
      <c r="J54" s="8"/>
      <c r="K54" s="8"/>
      <c r="L54" s="11"/>
      <c r="M54" s="8"/>
      <c r="N54" s="8"/>
      <c r="O54" s="8"/>
      <c r="P54" s="14"/>
    </row>
    <row r="55" spans="5:16" x14ac:dyDescent="0.3">
      <c r="E55" s="7"/>
      <c r="F55" s="7"/>
      <c r="G55" s="7"/>
      <c r="H55" s="10"/>
      <c r="I55" s="8"/>
      <c r="J55" s="8"/>
      <c r="K55" s="8"/>
      <c r="L55" s="11"/>
      <c r="M55" s="8"/>
      <c r="N55" s="8"/>
      <c r="O55" s="8"/>
      <c r="P55" s="14"/>
    </row>
    <row r="56" spans="5:16" x14ac:dyDescent="0.3">
      <c r="E56" s="7"/>
      <c r="F56" s="7"/>
      <c r="G56" s="7"/>
      <c r="H56" s="10"/>
      <c r="I56" s="8"/>
      <c r="J56" s="8"/>
      <c r="K56" s="8"/>
      <c r="L56" s="11"/>
      <c r="M56" s="8"/>
      <c r="N56" s="8"/>
      <c r="O56" s="8"/>
      <c r="P56" s="14"/>
    </row>
    <row r="57" spans="5:16" x14ac:dyDescent="0.3">
      <c r="E57" s="7"/>
      <c r="F57" s="7"/>
      <c r="G57" s="7"/>
      <c r="H57" s="10"/>
      <c r="I57" s="8"/>
      <c r="J57" s="8"/>
      <c r="K57" s="8"/>
      <c r="L57" s="11"/>
      <c r="M57" s="8"/>
      <c r="N57" s="8"/>
      <c r="O57" s="8"/>
      <c r="P57" s="14"/>
    </row>
    <row r="58" spans="5:16" x14ac:dyDescent="0.3">
      <c r="E58" s="7"/>
      <c r="F58" s="7"/>
      <c r="G58" s="7"/>
      <c r="H58" s="10"/>
      <c r="I58" s="8"/>
      <c r="J58" s="8"/>
      <c r="K58" s="8"/>
      <c r="L58" s="11"/>
      <c r="M58" s="8"/>
      <c r="N58" s="8"/>
      <c r="O58" s="8"/>
      <c r="P58" s="14"/>
    </row>
    <row r="59" spans="5:16" x14ac:dyDescent="0.3">
      <c r="E59" s="7"/>
      <c r="F59" s="7"/>
      <c r="G59" s="7"/>
      <c r="H59" s="10"/>
      <c r="I59" s="8"/>
      <c r="J59" s="8"/>
      <c r="K59" s="8"/>
      <c r="L59" s="11"/>
      <c r="M59" s="8"/>
      <c r="N59" s="8"/>
      <c r="O59" s="8"/>
      <c r="P59" s="14"/>
    </row>
    <row r="60" spans="5:16" x14ac:dyDescent="0.3">
      <c r="E60" s="7"/>
      <c r="F60" s="7"/>
      <c r="G60" s="7"/>
      <c r="H60" s="10"/>
      <c r="I60" s="8"/>
      <c r="J60" s="8"/>
      <c r="K60" s="8"/>
      <c r="L60" s="11"/>
      <c r="M60" s="8"/>
      <c r="N60" s="8"/>
      <c r="O60" s="8"/>
      <c r="P60" s="14"/>
    </row>
    <row r="61" spans="5:16" x14ac:dyDescent="0.3">
      <c r="E61" s="7"/>
      <c r="F61" s="7"/>
      <c r="G61" s="7"/>
      <c r="H61" s="10"/>
      <c r="I61" s="8"/>
      <c r="J61" s="8"/>
      <c r="K61" s="8"/>
      <c r="L61" s="11"/>
      <c r="M61" s="8"/>
      <c r="N61" s="8"/>
      <c r="O61" s="8"/>
      <c r="P61" s="14"/>
    </row>
    <row r="62" spans="5:16" x14ac:dyDescent="0.3">
      <c r="E62" s="7"/>
      <c r="F62" s="7"/>
      <c r="G62" s="7"/>
      <c r="H62" s="10"/>
      <c r="I62" s="8"/>
      <c r="J62" s="8"/>
      <c r="K62" s="8"/>
      <c r="L62" s="11"/>
      <c r="M62" s="8"/>
      <c r="N62" s="8"/>
      <c r="O62" s="8"/>
      <c r="P62" s="14"/>
    </row>
    <row r="63" spans="5:16" x14ac:dyDescent="0.3">
      <c r="E63" s="7"/>
      <c r="F63" s="7"/>
      <c r="G63" s="7"/>
      <c r="H63" s="10"/>
      <c r="I63" s="8"/>
      <c r="J63" s="8"/>
      <c r="K63" s="8"/>
      <c r="L63" s="11"/>
      <c r="M63" s="8"/>
      <c r="N63" s="8"/>
      <c r="O63" s="8"/>
      <c r="P63" s="14"/>
    </row>
    <row r="64" spans="5:16" x14ac:dyDescent="0.3">
      <c r="E64" s="7"/>
      <c r="F64" s="7"/>
      <c r="G64" s="7"/>
      <c r="H64" s="10"/>
      <c r="I64" s="8"/>
      <c r="J64" s="8"/>
      <c r="K64" s="8"/>
      <c r="L64" s="11"/>
      <c r="M64" s="8"/>
      <c r="N64" s="8"/>
      <c r="O64" s="8"/>
      <c r="P64" s="14"/>
    </row>
    <row r="65" spans="5:16" x14ac:dyDescent="0.3">
      <c r="E65" s="7"/>
      <c r="F65" s="7"/>
      <c r="G65" s="7"/>
      <c r="H65" s="10"/>
      <c r="I65" s="8"/>
      <c r="J65" s="8"/>
      <c r="K65" s="8"/>
      <c r="L65" s="11"/>
      <c r="M65" s="8"/>
      <c r="N65" s="8"/>
      <c r="O65" s="8"/>
      <c r="P65" s="14"/>
    </row>
    <row r="66" spans="5:16" x14ac:dyDescent="0.3">
      <c r="E66" s="7"/>
      <c r="F66" s="7"/>
      <c r="G66" s="7"/>
      <c r="H66" s="10"/>
      <c r="I66" s="8"/>
      <c r="J66" s="8"/>
      <c r="K66" s="8"/>
      <c r="L66" s="11"/>
      <c r="M66" s="8"/>
      <c r="N66" s="8"/>
      <c r="O66" s="8"/>
      <c r="P66" s="14"/>
    </row>
    <row r="67" spans="5:16" x14ac:dyDescent="0.3">
      <c r="E67" s="7"/>
      <c r="F67" s="7"/>
      <c r="G67" s="7"/>
      <c r="H67" s="10"/>
      <c r="I67" s="8"/>
      <c r="J67" s="8"/>
      <c r="K67" s="8"/>
      <c r="L67" s="11"/>
      <c r="M67" s="8"/>
      <c r="N67" s="8"/>
      <c r="O67" s="8"/>
      <c r="P67" s="14"/>
    </row>
    <row r="68" spans="5:16" x14ac:dyDescent="0.3">
      <c r="E68" s="7"/>
      <c r="F68" s="7"/>
      <c r="G68" s="7"/>
      <c r="H68" s="10"/>
      <c r="I68" s="8"/>
      <c r="J68" s="8"/>
      <c r="K68" s="8"/>
      <c r="L68" s="11"/>
      <c r="M68" s="8"/>
      <c r="N68" s="8"/>
      <c r="O68" s="8"/>
      <c r="P68" s="14"/>
    </row>
    <row r="69" spans="5:16" x14ac:dyDescent="0.3">
      <c r="E69" s="7"/>
      <c r="F69" s="7"/>
      <c r="G69" s="7"/>
      <c r="H69" s="10"/>
      <c r="I69" s="8"/>
      <c r="J69" s="8"/>
      <c r="K69" s="8"/>
      <c r="L69" s="11"/>
      <c r="M69" s="8"/>
      <c r="N69" s="8"/>
      <c r="O69" s="8"/>
      <c r="P69" s="14"/>
    </row>
    <row r="70" spans="5:16" x14ac:dyDescent="0.3">
      <c r="E70" s="7"/>
      <c r="F70" s="7"/>
      <c r="G70" s="7"/>
      <c r="H70" s="10"/>
      <c r="I70" s="8"/>
      <c r="J70" s="8"/>
      <c r="K70" s="8"/>
      <c r="L70" s="11"/>
      <c r="M70" s="8"/>
      <c r="N70" s="8"/>
      <c r="O70" s="8"/>
      <c r="P70" s="14"/>
    </row>
    <row r="71" spans="5:16" x14ac:dyDescent="0.3">
      <c r="E71" s="7"/>
      <c r="F71" s="7"/>
      <c r="G71" s="7"/>
      <c r="H71" s="10"/>
      <c r="I71" s="8"/>
      <c r="J71" s="8"/>
      <c r="K71" s="8"/>
      <c r="L71" s="11"/>
      <c r="M71" s="8"/>
      <c r="N71" s="8"/>
      <c r="O71" s="8"/>
      <c r="P71" s="14"/>
    </row>
    <row r="72" spans="5:16" x14ac:dyDescent="0.3">
      <c r="E72" s="7"/>
      <c r="F72" s="7"/>
      <c r="G72" s="7"/>
      <c r="H72" s="10"/>
      <c r="I72" s="8"/>
      <c r="J72" s="8"/>
      <c r="K72" s="8"/>
      <c r="L72" s="11"/>
      <c r="M72" s="8"/>
      <c r="N72" s="8"/>
      <c r="O72" s="8"/>
      <c r="P72" s="14"/>
    </row>
    <row r="73" spans="5:16" x14ac:dyDescent="0.3">
      <c r="E73" s="7"/>
      <c r="F73" s="7"/>
      <c r="G73" s="7"/>
      <c r="H73" s="10"/>
      <c r="I73" s="8"/>
      <c r="J73" s="8"/>
      <c r="K73" s="8"/>
      <c r="L73" s="11"/>
      <c r="M73" s="8"/>
      <c r="N73" s="8"/>
      <c r="O73" s="8"/>
      <c r="P73" s="14"/>
    </row>
    <row r="74" spans="5:16" x14ac:dyDescent="0.3">
      <c r="E74" s="7"/>
      <c r="F74" s="7"/>
      <c r="G74" s="7"/>
      <c r="H74" s="10"/>
      <c r="I74" s="8"/>
      <c r="J74" s="8"/>
      <c r="K74" s="8"/>
      <c r="L74" s="11"/>
      <c r="M74" s="8"/>
      <c r="N74" s="8"/>
      <c r="O74" s="8"/>
      <c r="P74" s="14"/>
    </row>
    <row r="75" spans="5:16" x14ac:dyDescent="0.3">
      <c r="E75" s="7"/>
      <c r="F75" s="7"/>
      <c r="G75" s="7"/>
      <c r="H75" s="10"/>
      <c r="I75" s="8"/>
      <c r="J75" s="8"/>
      <c r="K75" s="8"/>
      <c r="L75" s="11"/>
      <c r="M75" s="8"/>
      <c r="N75" s="8"/>
      <c r="O75" s="8"/>
      <c r="P75" s="14"/>
    </row>
    <row r="76" spans="5:16" x14ac:dyDescent="0.3">
      <c r="E76" s="7"/>
      <c r="F76" s="7"/>
      <c r="G76" s="7"/>
      <c r="H76" s="10"/>
      <c r="I76" s="8"/>
      <c r="J76" s="8"/>
      <c r="K76" s="8"/>
      <c r="L76" s="11"/>
      <c r="M76" s="8"/>
      <c r="N76" s="8"/>
      <c r="O76" s="8"/>
      <c r="P76" s="14"/>
    </row>
    <row r="77" spans="5:16" x14ac:dyDescent="0.3">
      <c r="E77" s="7"/>
      <c r="F77" s="7"/>
      <c r="G77" s="7"/>
      <c r="H77" s="10"/>
      <c r="I77" s="8"/>
      <c r="J77" s="8"/>
      <c r="K77" s="8"/>
      <c r="L77" s="11"/>
      <c r="M77" s="8"/>
      <c r="N77" s="8"/>
      <c r="O77" s="8"/>
      <c r="P77" s="14"/>
    </row>
    <row r="78" spans="5:16" x14ac:dyDescent="0.3">
      <c r="E78" s="7"/>
      <c r="F78" s="7"/>
      <c r="G78" s="7"/>
      <c r="H78" s="10"/>
      <c r="I78" s="8"/>
      <c r="J78" s="8"/>
      <c r="K78" s="8"/>
      <c r="L78" s="11"/>
      <c r="M78" s="8"/>
      <c r="N78" s="8"/>
      <c r="O78" s="8"/>
      <c r="P78" s="14"/>
    </row>
    <row r="79" spans="5:16" x14ac:dyDescent="0.3">
      <c r="E79" s="7"/>
      <c r="F79" s="7"/>
      <c r="G79" s="7"/>
      <c r="H79" s="10"/>
      <c r="I79" s="8"/>
      <c r="J79" s="8"/>
      <c r="K79" s="8"/>
      <c r="L79" s="11"/>
      <c r="M79" s="8"/>
      <c r="N79" s="8"/>
      <c r="O79" s="8"/>
      <c r="P79" s="14"/>
    </row>
    <row r="80" spans="5:16" x14ac:dyDescent="0.3">
      <c r="E80" s="7"/>
      <c r="F80" s="7"/>
      <c r="G80" s="7"/>
      <c r="H80" s="10"/>
      <c r="I80" s="8"/>
      <c r="J80" s="8"/>
      <c r="K80" s="8"/>
      <c r="L80" s="11"/>
      <c r="M80" s="8"/>
      <c r="N80" s="8"/>
      <c r="O80" s="8"/>
      <c r="P80" s="14"/>
    </row>
    <row r="81" spans="5:16" x14ac:dyDescent="0.3">
      <c r="E81" s="7"/>
      <c r="F81" s="7"/>
      <c r="G81" s="7"/>
      <c r="H81" s="10"/>
      <c r="I81" s="8"/>
      <c r="J81" s="8"/>
      <c r="K81" s="8"/>
      <c r="L81" s="11"/>
      <c r="M81" s="8"/>
      <c r="N81" s="8"/>
      <c r="O81" s="8"/>
      <c r="P81" s="14"/>
    </row>
    <row r="82" spans="5:16" x14ac:dyDescent="0.3">
      <c r="E82" s="7"/>
      <c r="F82" s="7"/>
      <c r="G82" s="7"/>
      <c r="H82" s="10"/>
      <c r="I82" s="8"/>
      <c r="J82" s="8"/>
      <c r="K82" s="8"/>
      <c r="L82" s="11"/>
      <c r="M82" s="8"/>
      <c r="N82" s="8"/>
      <c r="O82" s="8"/>
      <c r="P82" s="14"/>
    </row>
    <row r="83" spans="5:16" x14ac:dyDescent="0.3">
      <c r="E83" s="7"/>
      <c r="F83" s="7"/>
      <c r="G83" s="7"/>
      <c r="H83" s="10"/>
      <c r="I83" s="8"/>
      <c r="J83" s="8"/>
      <c r="K83" s="8"/>
      <c r="L83" s="11"/>
      <c r="M83" s="8"/>
      <c r="N83" s="8"/>
      <c r="O83" s="8"/>
      <c r="P83" s="14"/>
    </row>
    <row r="84" spans="5:16" x14ac:dyDescent="0.3">
      <c r="E84" s="7"/>
      <c r="F84" s="7"/>
      <c r="G84" s="7"/>
      <c r="H84" s="10"/>
      <c r="I84" s="8"/>
      <c r="J84" s="8"/>
      <c r="K84" s="8"/>
      <c r="L84" s="11"/>
      <c r="M84" s="8"/>
      <c r="N84" s="8"/>
      <c r="O84" s="8"/>
      <c r="P84" s="14"/>
    </row>
    <row r="85" spans="5:16" x14ac:dyDescent="0.3">
      <c r="E85" s="7"/>
      <c r="F85" s="7"/>
      <c r="G85" s="7"/>
      <c r="H85" s="10"/>
      <c r="I85" s="8"/>
      <c r="J85" s="8"/>
      <c r="K85" s="8"/>
      <c r="L85" s="11"/>
      <c r="M85" s="8"/>
      <c r="N85" s="8"/>
      <c r="O85" s="8"/>
      <c r="P85" s="14"/>
    </row>
    <row r="86" spans="5:16" x14ac:dyDescent="0.3">
      <c r="E86" s="7"/>
      <c r="F86" s="7"/>
      <c r="G86" s="7"/>
      <c r="H86" s="10"/>
      <c r="I86" s="8"/>
      <c r="J86" s="8"/>
      <c r="K86" s="8"/>
      <c r="L86" s="11"/>
      <c r="M86" s="8"/>
      <c r="N86" s="8"/>
      <c r="O86" s="8"/>
      <c r="P86" s="14"/>
    </row>
    <row r="87" spans="5:16" x14ac:dyDescent="0.3">
      <c r="E87" s="7"/>
      <c r="F87" s="7"/>
      <c r="G87" s="7"/>
      <c r="H87" s="10"/>
      <c r="I87" s="8"/>
      <c r="J87" s="8"/>
      <c r="K87" s="8"/>
      <c r="L87" s="11"/>
      <c r="M87" s="8"/>
      <c r="N87" s="8"/>
      <c r="O87" s="8"/>
      <c r="P87" s="14"/>
    </row>
    <row r="88" spans="5:16" x14ac:dyDescent="0.3">
      <c r="E88" s="7"/>
      <c r="F88" s="7"/>
      <c r="G88" s="7"/>
      <c r="H88" s="10"/>
      <c r="I88" s="8"/>
      <c r="J88" s="8"/>
      <c r="K88" s="8"/>
      <c r="L88" s="11"/>
      <c r="M88" s="8"/>
      <c r="N88" s="8"/>
      <c r="O88" s="8"/>
      <c r="P88" s="14"/>
    </row>
    <row r="89" spans="5:16" x14ac:dyDescent="0.3">
      <c r="E89" s="7"/>
      <c r="F89" s="7"/>
      <c r="G89" s="7"/>
      <c r="H89" s="10"/>
      <c r="I89" s="8"/>
      <c r="J89" s="8"/>
      <c r="K89" s="8"/>
      <c r="L89" s="11"/>
      <c r="M89" s="8"/>
      <c r="N89" s="8"/>
      <c r="O89" s="8"/>
      <c r="P89" s="14"/>
    </row>
    <row r="90" spans="5:16" x14ac:dyDescent="0.3">
      <c r="E90" s="7"/>
      <c r="F90" s="7"/>
      <c r="G90" s="7"/>
      <c r="H90" s="10"/>
      <c r="I90" s="8"/>
      <c r="J90" s="8"/>
      <c r="K90" s="8"/>
      <c r="L90" s="11"/>
      <c r="M90" s="8"/>
      <c r="N90" s="8"/>
      <c r="O90" s="8"/>
      <c r="P90" s="14"/>
    </row>
    <row r="91" spans="5:16" x14ac:dyDescent="0.3">
      <c r="E91" s="7"/>
      <c r="F91" s="7"/>
      <c r="G91" s="7"/>
      <c r="H91" s="10"/>
      <c r="I91" s="8"/>
      <c r="J91" s="8"/>
      <c r="K91" s="8"/>
      <c r="L91" s="11"/>
      <c r="M91" s="8"/>
      <c r="N91" s="8"/>
      <c r="O91" s="8"/>
      <c r="P91" s="14"/>
    </row>
    <row r="92" spans="5:16" x14ac:dyDescent="0.3">
      <c r="E92" s="7"/>
      <c r="F92" s="7"/>
      <c r="G92" s="7"/>
      <c r="H92" s="10"/>
      <c r="I92" s="8"/>
      <c r="J92" s="8"/>
      <c r="K92" s="8"/>
      <c r="L92" s="11"/>
      <c r="M92" s="8"/>
      <c r="N92" s="8"/>
      <c r="O92" s="8"/>
      <c r="P92" s="14"/>
    </row>
    <row r="93" spans="5:16" x14ac:dyDescent="0.3">
      <c r="E93" s="7"/>
      <c r="F93" s="7"/>
      <c r="G93" s="7"/>
      <c r="H93" s="10"/>
      <c r="I93" s="8"/>
      <c r="J93" s="8"/>
      <c r="K93" s="8"/>
      <c r="L93" s="11"/>
      <c r="M93" s="8"/>
      <c r="N93" s="8"/>
      <c r="O93" s="8"/>
      <c r="P93" s="14"/>
    </row>
    <row r="94" spans="5:16" x14ac:dyDescent="0.3">
      <c r="E94" s="7"/>
      <c r="F94" s="7"/>
      <c r="G94" s="7"/>
      <c r="H94" s="10"/>
      <c r="I94" s="8"/>
      <c r="J94" s="8"/>
      <c r="K94" s="8"/>
      <c r="L94" s="11"/>
      <c r="M94" s="8"/>
      <c r="N94" s="8"/>
      <c r="O94" s="8"/>
      <c r="P94" s="14"/>
    </row>
    <row r="95" spans="5:16" x14ac:dyDescent="0.3">
      <c r="E95" s="7"/>
      <c r="F95" s="7"/>
      <c r="G95" s="7"/>
      <c r="H95" s="10"/>
      <c r="I95" s="8"/>
      <c r="J95" s="8"/>
      <c r="K95" s="8"/>
      <c r="L95" s="11"/>
      <c r="M95" s="8"/>
      <c r="N95" s="8"/>
      <c r="O95" s="8"/>
      <c r="P95" s="14"/>
    </row>
    <row r="96" spans="5:16" x14ac:dyDescent="0.3">
      <c r="E96" s="7"/>
      <c r="F96" s="7"/>
      <c r="G96" s="7"/>
      <c r="H96" s="10"/>
      <c r="I96" s="8"/>
      <c r="J96" s="8"/>
      <c r="K96" s="8"/>
      <c r="L96" s="11"/>
      <c r="M96" s="8"/>
      <c r="N96" s="8"/>
      <c r="O96" s="8"/>
      <c r="P96" s="14"/>
    </row>
    <row r="97" spans="5:16" x14ac:dyDescent="0.3">
      <c r="E97" s="7"/>
      <c r="F97" s="7"/>
      <c r="G97" s="7"/>
      <c r="H97" s="10"/>
      <c r="I97" s="8"/>
      <c r="J97" s="8"/>
      <c r="K97" s="8"/>
      <c r="L97" s="11"/>
      <c r="M97" s="8"/>
      <c r="N97" s="8"/>
      <c r="O97" s="8"/>
      <c r="P97" s="14"/>
    </row>
    <row r="98" spans="5:16" x14ac:dyDescent="0.3">
      <c r="E98" s="7"/>
      <c r="F98" s="7"/>
      <c r="G98" s="7"/>
      <c r="H98" s="10"/>
      <c r="I98" s="8"/>
      <c r="J98" s="8"/>
      <c r="K98" s="8"/>
      <c r="L98" s="11"/>
      <c r="M98" s="8"/>
      <c r="N98" s="8"/>
      <c r="O98" s="8"/>
      <c r="P98" s="14"/>
    </row>
    <row r="99" spans="5:16" x14ac:dyDescent="0.3">
      <c r="E99" s="7"/>
      <c r="F99" s="7"/>
      <c r="G99" s="7"/>
      <c r="H99" s="10"/>
      <c r="I99" s="8"/>
      <c r="J99" s="8"/>
      <c r="K99" s="8"/>
      <c r="L99" s="11"/>
      <c r="M99" s="8"/>
      <c r="N99" s="8"/>
      <c r="O99" s="8"/>
      <c r="P99" s="14"/>
    </row>
    <row r="100" spans="5:16" x14ac:dyDescent="0.3">
      <c r="E100" s="7"/>
      <c r="F100" s="7"/>
      <c r="G100" s="7"/>
      <c r="H100" s="10"/>
      <c r="I100" s="8"/>
      <c r="J100" s="8"/>
      <c r="K100" s="8"/>
      <c r="L100" s="11"/>
      <c r="M100" s="8"/>
      <c r="N100" s="8"/>
      <c r="O100" s="8"/>
      <c r="P100" s="14"/>
    </row>
    <row r="101" spans="5:16" x14ac:dyDescent="0.3">
      <c r="E101" s="7"/>
      <c r="F101" s="7"/>
      <c r="G101" s="7"/>
      <c r="H101" s="10"/>
      <c r="I101" s="8"/>
      <c r="J101" s="8"/>
      <c r="K101" s="8"/>
      <c r="L101" s="11"/>
      <c r="M101" s="8"/>
      <c r="N101" s="8"/>
      <c r="O101" s="8"/>
      <c r="P101" s="14"/>
    </row>
    <row r="102" spans="5:16" x14ac:dyDescent="0.3">
      <c r="E102" s="7"/>
      <c r="F102" s="7"/>
      <c r="G102" s="7"/>
      <c r="H102" s="10"/>
      <c r="I102" s="8"/>
      <c r="J102" s="8"/>
      <c r="K102" s="8"/>
      <c r="L102" s="11"/>
      <c r="M102" s="8"/>
      <c r="N102" s="8"/>
      <c r="O102" s="8"/>
      <c r="P102" s="14"/>
    </row>
    <row r="103" spans="5:16" x14ac:dyDescent="0.3">
      <c r="E103" s="7"/>
      <c r="F103" s="7"/>
      <c r="G103" s="7"/>
      <c r="H103" s="10"/>
      <c r="I103" s="8"/>
      <c r="J103" s="8"/>
      <c r="K103" s="8"/>
      <c r="L103" s="11"/>
      <c r="M103" s="8"/>
      <c r="N103" s="8"/>
      <c r="O103" s="8"/>
      <c r="P103" s="14"/>
    </row>
    <row r="104" spans="5:16" x14ac:dyDescent="0.3">
      <c r="E104" s="7"/>
      <c r="F104" s="7"/>
      <c r="G104" s="7"/>
      <c r="H104" s="10"/>
      <c r="I104" s="8"/>
      <c r="J104" s="8"/>
      <c r="K104" s="8"/>
      <c r="L104" s="11"/>
      <c r="M104" s="8"/>
      <c r="N104" s="8"/>
      <c r="O104" s="8"/>
      <c r="P104" s="14"/>
    </row>
    <row r="105" spans="5:16" x14ac:dyDescent="0.3">
      <c r="E105" s="7"/>
      <c r="F105" s="7"/>
      <c r="G105" s="7"/>
      <c r="H105" s="10"/>
      <c r="I105" s="8"/>
      <c r="J105" s="8"/>
      <c r="K105" s="8"/>
      <c r="L105" s="11"/>
      <c r="M105" s="8"/>
      <c r="N105" s="8"/>
      <c r="O105" s="8"/>
      <c r="P105" s="14"/>
    </row>
    <row r="106" spans="5:16" x14ac:dyDescent="0.3">
      <c r="E106" s="7"/>
      <c r="F106" s="7"/>
      <c r="G106" s="7"/>
      <c r="H106" s="10"/>
      <c r="I106" s="8"/>
      <c r="J106" s="8"/>
      <c r="K106" s="8"/>
      <c r="L106" s="11"/>
      <c r="M106" s="8"/>
      <c r="N106" s="8"/>
      <c r="O106" s="8"/>
      <c r="P106" s="14"/>
    </row>
    <row r="107" spans="5:16" x14ac:dyDescent="0.3">
      <c r="E107" s="7"/>
      <c r="F107" s="7"/>
      <c r="G107" s="7"/>
      <c r="H107" s="10"/>
      <c r="I107" s="8"/>
      <c r="J107" s="8"/>
      <c r="K107" s="8"/>
      <c r="L107" s="11"/>
      <c r="M107" s="8"/>
      <c r="N107" s="8"/>
      <c r="O107" s="8"/>
      <c r="P107" s="14"/>
    </row>
    <row r="108" spans="5:16" x14ac:dyDescent="0.3">
      <c r="E108" s="7"/>
      <c r="F108" s="7"/>
      <c r="G108" s="7"/>
      <c r="H108" s="10"/>
      <c r="I108" s="8"/>
      <c r="J108" s="8"/>
      <c r="K108" s="8"/>
      <c r="L108" s="11"/>
      <c r="M108" s="8"/>
      <c r="N108" s="8"/>
      <c r="O108" s="8"/>
      <c r="P108" s="14"/>
    </row>
    <row r="109" spans="5:16" x14ac:dyDescent="0.3">
      <c r="E109" s="7"/>
      <c r="F109" s="7"/>
      <c r="G109" s="7"/>
      <c r="H109" s="10"/>
      <c r="I109" s="8"/>
      <c r="J109" s="8"/>
      <c r="K109" s="8"/>
      <c r="L109" s="11"/>
      <c r="M109" s="8"/>
      <c r="N109" s="8"/>
      <c r="O109" s="8"/>
      <c r="P109" s="14"/>
    </row>
    <row r="110" spans="5:16" x14ac:dyDescent="0.3">
      <c r="E110" s="7"/>
      <c r="F110" s="7"/>
      <c r="G110" s="7"/>
      <c r="H110" s="10"/>
      <c r="I110" s="8"/>
      <c r="J110" s="8"/>
      <c r="K110" s="8"/>
      <c r="L110" s="11"/>
      <c r="M110" s="8"/>
      <c r="N110" s="8"/>
      <c r="O110" s="8"/>
      <c r="P110" s="14"/>
    </row>
    <row r="111" spans="5:16" x14ac:dyDescent="0.3">
      <c r="E111" s="7"/>
      <c r="F111" s="7"/>
      <c r="G111" s="7"/>
      <c r="H111" s="10"/>
      <c r="I111" s="8"/>
      <c r="J111" s="8"/>
      <c r="K111" s="8"/>
      <c r="L111" s="11"/>
      <c r="M111" s="8"/>
      <c r="N111" s="8"/>
      <c r="O111" s="8"/>
      <c r="P111" s="14"/>
    </row>
    <row r="112" spans="5:16" x14ac:dyDescent="0.3">
      <c r="E112" s="7"/>
      <c r="F112" s="7"/>
      <c r="G112" s="7"/>
      <c r="H112" s="10"/>
      <c r="I112" s="8"/>
      <c r="J112" s="8"/>
      <c r="K112" s="8"/>
      <c r="L112" s="11"/>
      <c r="M112" s="8"/>
      <c r="N112" s="8"/>
      <c r="O112" s="8"/>
      <c r="P112" s="14"/>
    </row>
    <row r="113" spans="5:16" x14ac:dyDescent="0.3">
      <c r="E113" s="7"/>
      <c r="F113" s="7"/>
      <c r="G113" s="7"/>
      <c r="H113" s="10"/>
      <c r="I113" s="8"/>
      <c r="J113" s="8"/>
      <c r="K113" s="8"/>
      <c r="L113" s="11"/>
      <c r="M113" s="8"/>
      <c r="N113" s="8"/>
      <c r="O113" s="8"/>
      <c r="P113" s="14"/>
    </row>
    <row r="114" spans="5:16" x14ac:dyDescent="0.3">
      <c r="E114" s="7"/>
      <c r="F114" s="7"/>
      <c r="G114" s="7"/>
      <c r="H114" s="10"/>
      <c r="I114" s="8"/>
      <c r="J114" s="8"/>
      <c r="K114" s="8"/>
      <c r="L114" s="11"/>
      <c r="M114" s="8"/>
      <c r="N114" s="8"/>
      <c r="O114" s="8"/>
      <c r="P114" s="14"/>
    </row>
    <row r="115" spans="5:16" x14ac:dyDescent="0.3">
      <c r="E115" s="7"/>
      <c r="F115" s="7"/>
      <c r="G115" s="7"/>
      <c r="H115" s="10"/>
      <c r="I115" s="8"/>
      <c r="J115" s="8"/>
      <c r="K115" s="8"/>
      <c r="L115" s="11"/>
      <c r="M115" s="8"/>
      <c r="N115" s="8"/>
      <c r="O115" s="8"/>
      <c r="P115" s="14"/>
    </row>
    <row r="116" spans="5:16" x14ac:dyDescent="0.3">
      <c r="E116" s="7"/>
      <c r="F116" s="7"/>
      <c r="G116" s="7"/>
      <c r="H116" s="10"/>
      <c r="I116" s="8"/>
      <c r="J116" s="8"/>
      <c r="K116" s="8"/>
      <c r="L116" s="11"/>
      <c r="M116" s="8"/>
      <c r="N116" s="8"/>
      <c r="O116" s="8"/>
      <c r="P116" s="14"/>
    </row>
    <row r="117" spans="5:16" x14ac:dyDescent="0.3">
      <c r="E117" s="7"/>
      <c r="F117" s="7"/>
      <c r="G117" s="7"/>
      <c r="H117" s="10"/>
      <c r="I117" s="8"/>
      <c r="J117" s="8"/>
      <c r="K117" s="8"/>
      <c r="L117" s="11"/>
      <c r="M117" s="8"/>
      <c r="N117" s="8"/>
      <c r="O117" s="8"/>
      <c r="P117" s="14"/>
    </row>
    <row r="118" spans="5:16" x14ac:dyDescent="0.3">
      <c r="E118" s="7"/>
      <c r="F118" s="7"/>
      <c r="G118" s="7"/>
      <c r="H118" s="10"/>
      <c r="I118" s="8"/>
      <c r="J118" s="8"/>
      <c r="K118" s="8"/>
      <c r="L118" s="11"/>
      <c r="M118" s="8"/>
      <c r="N118" s="8"/>
      <c r="O118" s="8"/>
      <c r="P118" s="14"/>
    </row>
    <row r="119" spans="5:16" x14ac:dyDescent="0.3">
      <c r="E119" s="7"/>
      <c r="F119" s="7"/>
      <c r="G119" s="7"/>
      <c r="H119" s="10"/>
      <c r="I119" s="8"/>
      <c r="J119" s="8"/>
      <c r="K119" s="8"/>
      <c r="L119" s="11"/>
      <c r="M119" s="8"/>
      <c r="N119" s="8"/>
      <c r="O119" s="8"/>
      <c r="P119" s="14"/>
    </row>
    <row r="120" spans="5:16" x14ac:dyDescent="0.3">
      <c r="E120" s="7"/>
      <c r="F120" s="7"/>
      <c r="G120" s="7"/>
      <c r="H120" s="10"/>
      <c r="I120" s="8"/>
      <c r="J120" s="8"/>
      <c r="K120" s="8"/>
      <c r="L120" s="11"/>
      <c r="M120" s="8"/>
      <c r="N120" s="8"/>
      <c r="O120" s="8"/>
      <c r="P120" s="14"/>
    </row>
  </sheetData>
  <mergeCells count="1">
    <mergeCell ref="M2:O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6D61E-2219-457F-820C-7611C02CB3B0}">
  <dimension ref="A1:M280"/>
  <sheetViews>
    <sheetView zoomScale="80" zoomScaleNormal="80" workbookViewId="0"/>
  </sheetViews>
  <sheetFormatPr defaultRowHeight="14.4" x14ac:dyDescent="0.3"/>
  <cols>
    <col min="1" max="1" width="17.6640625" customWidth="1"/>
    <col min="2" max="2" width="48.6640625" customWidth="1"/>
    <col min="3" max="3" width="46.88671875" customWidth="1"/>
    <col min="4" max="4" width="44.5546875" customWidth="1"/>
    <col min="5" max="5" width="11.44140625" customWidth="1"/>
    <col min="6" max="6" width="11.109375" customWidth="1"/>
    <col min="7" max="7" width="17.109375" customWidth="1"/>
    <col min="8" max="8" width="16.6640625" customWidth="1"/>
    <col min="9" max="9" width="32" customWidth="1"/>
    <col min="10" max="10" width="26.88671875" customWidth="1"/>
    <col min="11" max="11" width="22.44140625" customWidth="1"/>
    <col min="12" max="12" width="14.33203125" customWidth="1"/>
    <col min="13" max="13" width="28.44140625" customWidth="1"/>
    <col min="14" max="14" width="24.5546875" customWidth="1"/>
    <col min="15" max="15" width="28.6640625" customWidth="1"/>
    <col min="16" max="16" width="29" customWidth="1"/>
  </cols>
  <sheetData>
    <row r="1" spans="1:13" ht="32.4" customHeight="1" x14ac:dyDescent="0.3">
      <c r="A1" s="1" t="s">
        <v>12</v>
      </c>
      <c r="B1" s="2"/>
      <c r="C1" s="2"/>
      <c r="D1" s="2"/>
      <c r="E1" s="2"/>
      <c r="F1" s="2"/>
      <c r="G1" s="2"/>
      <c r="H1" s="2"/>
      <c r="I1" s="3">
        <f>+SUM(I4:I500)</f>
        <v>7856861.0430000005</v>
      </c>
      <c r="J1" s="3">
        <f t="shared" ref="J1" si="0">+SUM(J4:J500)</f>
        <v>7599896.7904143482</v>
      </c>
      <c r="K1" s="3">
        <f>+SUM(K4:K500)</f>
        <v>28897469.210000008</v>
      </c>
      <c r="L1" s="2"/>
      <c r="M1" s="12">
        <f>+SUM(M4:M500)</f>
        <v>11257.84731963227</v>
      </c>
    </row>
    <row r="2" spans="1:13" ht="28.95" customHeight="1" x14ac:dyDescent="0.3">
      <c r="A2" s="2">
        <f>COUNTA(_xlfn.UNIQUE(A4:A85))</f>
        <v>82</v>
      </c>
      <c r="B2" s="2"/>
      <c r="C2" s="2"/>
      <c r="D2" s="2"/>
      <c r="E2" s="2"/>
      <c r="F2" s="2"/>
      <c r="G2" s="2"/>
      <c r="H2" s="2"/>
      <c r="I2" s="2"/>
      <c r="J2" s="2"/>
      <c r="K2" s="2"/>
      <c r="L2" s="2"/>
      <c r="M2" s="20" t="s">
        <v>20</v>
      </c>
    </row>
    <row r="3" spans="1:13" ht="46.95" customHeight="1" x14ac:dyDescent="0.3">
      <c r="A3" s="5" t="s">
        <v>21</v>
      </c>
      <c r="B3" s="6" t="s">
        <v>22</v>
      </c>
      <c r="C3" s="6" t="s">
        <v>23</v>
      </c>
      <c r="D3" s="6" t="s">
        <v>24</v>
      </c>
      <c r="E3" s="6" t="s">
        <v>25</v>
      </c>
      <c r="F3" s="9" t="s">
        <v>26</v>
      </c>
      <c r="G3" s="6" t="s">
        <v>27</v>
      </c>
      <c r="H3" s="6" t="s">
        <v>28</v>
      </c>
      <c r="I3" s="6" t="s">
        <v>29</v>
      </c>
      <c r="J3" s="6" t="s">
        <v>5</v>
      </c>
      <c r="K3" s="6" t="s">
        <v>30</v>
      </c>
      <c r="L3" s="6" t="s">
        <v>31</v>
      </c>
      <c r="M3" s="21" t="s">
        <v>34</v>
      </c>
    </row>
    <row r="4" spans="1:13" x14ac:dyDescent="0.3">
      <c r="A4">
        <v>4020</v>
      </c>
      <c r="B4" t="s">
        <v>50</v>
      </c>
      <c r="C4" t="s">
        <v>770</v>
      </c>
      <c r="D4" t="s">
        <v>771</v>
      </c>
      <c r="E4">
        <v>2024</v>
      </c>
      <c r="F4">
        <v>2025</v>
      </c>
      <c r="G4">
        <v>2025</v>
      </c>
      <c r="H4" s="40">
        <v>46009</v>
      </c>
      <c r="I4" s="17">
        <v>12500</v>
      </c>
      <c r="J4" s="17">
        <v>12500</v>
      </c>
      <c r="K4" s="17">
        <v>15600</v>
      </c>
      <c r="L4" s="11">
        <v>0.80128205128205132</v>
      </c>
      <c r="M4" s="8">
        <v>0</v>
      </c>
    </row>
    <row r="5" spans="1:13" x14ac:dyDescent="0.3">
      <c r="A5">
        <v>4054</v>
      </c>
      <c r="B5" t="s">
        <v>53</v>
      </c>
      <c r="C5" t="s">
        <v>772</v>
      </c>
      <c r="D5" t="s">
        <v>773</v>
      </c>
      <c r="E5">
        <v>2019</v>
      </c>
      <c r="F5">
        <v>2024</v>
      </c>
      <c r="G5">
        <v>2025</v>
      </c>
      <c r="H5" s="40">
        <v>45979</v>
      </c>
      <c r="I5" s="17">
        <v>12151.829</v>
      </c>
      <c r="J5" s="17">
        <v>12151.829</v>
      </c>
      <c r="K5" s="17">
        <v>16793.514999999999</v>
      </c>
      <c r="L5" s="11">
        <v>0.7236024739311574</v>
      </c>
      <c r="M5" s="8">
        <v>46.848194969724908</v>
      </c>
    </row>
    <row r="6" spans="1:13" x14ac:dyDescent="0.3">
      <c r="A6">
        <v>4053</v>
      </c>
      <c r="B6" t="s">
        <v>53</v>
      </c>
      <c r="C6" t="s">
        <v>774</v>
      </c>
      <c r="D6" t="s">
        <v>775</v>
      </c>
      <c r="E6">
        <v>2021</v>
      </c>
      <c r="F6">
        <v>2024</v>
      </c>
      <c r="G6">
        <v>2025</v>
      </c>
      <c r="H6" s="40">
        <v>45979</v>
      </c>
      <c r="I6" s="17">
        <v>148178.679</v>
      </c>
      <c r="J6" s="17">
        <v>148178.679</v>
      </c>
      <c r="K6" s="17">
        <v>198805.47399999999</v>
      </c>
      <c r="L6" s="11">
        <v>0.7453450652973469</v>
      </c>
      <c r="M6" s="8">
        <v>587.46607356606285</v>
      </c>
    </row>
    <row r="7" spans="1:13" x14ac:dyDescent="0.3">
      <c r="A7">
        <v>1524</v>
      </c>
      <c r="B7" t="s">
        <v>195</v>
      </c>
      <c r="C7" t="s">
        <v>776</v>
      </c>
      <c r="D7" t="s">
        <v>777</v>
      </c>
      <c r="E7">
        <v>2023</v>
      </c>
      <c r="F7">
        <v>2024</v>
      </c>
      <c r="G7">
        <v>2025</v>
      </c>
      <c r="H7" s="40">
        <v>45756</v>
      </c>
      <c r="I7" s="17">
        <v>5200</v>
      </c>
      <c r="J7" s="17">
        <v>4937.8549128919858</v>
      </c>
      <c r="K7" s="17">
        <v>6500</v>
      </c>
      <c r="L7" s="11">
        <v>0.75966998659876706</v>
      </c>
      <c r="M7" s="8">
        <v>0</v>
      </c>
    </row>
    <row r="8" spans="1:13" x14ac:dyDescent="0.3">
      <c r="A8">
        <v>1523</v>
      </c>
      <c r="B8" t="s">
        <v>195</v>
      </c>
      <c r="C8" t="s">
        <v>778</v>
      </c>
      <c r="D8" t="s">
        <v>779</v>
      </c>
      <c r="E8">
        <v>2023</v>
      </c>
      <c r="F8">
        <v>2024</v>
      </c>
      <c r="G8">
        <v>2025</v>
      </c>
      <c r="H8" s="40">
        <v>45756</v>
      </c>
      <c r="I8" s="17">
        <v>1900</v>
      </c>
      <c r="J8" s="17">
        <v>1847.9097346645974</v>
      </c>
      <c r="K8" s="17">
        <v>2000</v>
      </c>
      <c r="L8" s="11">
        <v>0.92395486733229881</v>
      </c>
      <c r="M8" s="8">
        <v>0</v>
      </c>
    </row>
    <row r="9" spans="1:13" x14ac:dyDescent="0.3">
      <c r="A9">
        <v>4000</v>
      </c>
      <c r="B9" t="s">
        <v>314</v>
      </c>
      <c r="C9" t="s">
        <v>780</v>
      </c>
      <c r="D9" t="s">
        <v>781</v>
      </c>
      <c r="E9">
        <v>2025</v>
      </c>
      <c r="F9">
        <v>2026</v>
      </c>
      <c r="G9">
        <v>2025</v>
      </c>
      <c r="H9" s="40">
        <v>45818</v>
      </c>
      <c r="I9" s="17">
        <v>35600</v>
      </c>
      <c r="J9" s="17">
        <v>35006.6665092525</v>
      </c>
      <c r="K9" s="17">
        <v>71000</v>
      </c>
      <c r="L9" s="11">
        <v>0.4930516409753874</v>
      </c>
      <c r="M9" s="8">
        <v>0</v>
      </c>
    </row>
    <row r="10" spans="1:13" x14ac:dyDescent="0.3">
      <c r="A10">
        <v>1481</v>
      </c>
      <c r="B10" t="s">
        <v>314</v>
      </c>
      <c r="C10" t="s">
        <v>782</v>
      </c>
      <c r="D10" t="s">
        <v>783</v>
      </c>
      <c r="E10">
        <v>2023</v>
      </c>
      <c r="F10">
        <v>2025</v>
      </c>
      <c r="G10">
        <v>2025</v>
      </c>
      <c r="H10" s="40">
        <v>45818</v>
      </c>
      <c r="I10" s="17">
        <v>67000</v>
      </c>
      <c r="J10" s="17">
        <v>64283.331970865293</v>
      </c>
      <c r="K10" s="17">
        <v>84000</v>
      </c>
      <c r="L10" s="11">
        <v>0.76527776155792027</v>
      </c>
      <c r="M10" s="8">
        <v>0</v>
      </c>
    </row>
    <row r="11" spans="1:13" x14ac:dyDescent="0.3">
      <c r="A11">
        <v>1480</v>
      </c>
      <c r="B11" t="s">
        <v>314</v>
      </c>
      <c r="C11" t="s">
        <v>784</v>
      </c>
      <c r="D11" t="s">
        <v>785</v>
      </c>
      <c r="E11">
        <v>2022</v>
      </c>
      <c r="F11">
        <v>2024</v>
      </c>
      <c r="G11">
        <v>2025</v>
      </c>
      <c r="H11" s="40">
        <v>45818</v>
      </c>
      <c r="I11" s="17">
        <v>137670</v>
      </c>
      <c r="J11" s="17">
        <v>131008.82981472391</v>
      </c>
      <c r="K11" s="17">
        <v>189700</v>
      </c>
      <c r="L11" s="11">
        <v>0.69061059470070596</v>
      </c>
      <c r="M11" s="8">
        <v>2232.6155990967682</v>
      </c>
    </row>
    <row r="12" spans="1:13" x14ac:dyDescent="0.3">
      <c r="A12">
        <v>4007</v>
      </c>
      <c r="B12" t="s">
        <v>786</v>
      </c>
      <c r="C12" t="s">
        <v>787</v>
      </c>
      <c r="D12" t="s">
        <v>788</v>
      </c>
      <c r="E12">
        <v>2019</v>
      </c>
      <c r="F12">
        <v>2020</v>
      </c>
      <c r="G12">
        <v>2023</v>
      </c>
      <c r="H12" s="40">
        <v>45740</v>
      </c>
      <c r="I12" s="17">
        <v>81700</v>
      </c>
      <c r="J12" s="17">
        <v>72038.77</v>
      </c>
      <c r="K12" s="17">
        <v>100000</v>
      </c>
      <c r="L12" s="11">
        <v>0.72038769999999996</v>
      </c>
      <c r="M12" s="8">
        <v>287.01110433240001</v>
      </c>
    </row>
    <row r="13" spans="1:13" x14ac:dyDescent="0.3">
      <c r="A13">
        <v>1592</v>
      </c>
      <c r="B13" t="s">
        <v>424</v>
      </c>
      <c r="C13" t="s">
        <v>789</v>
      </c>
      <c r="D13" t="s">
        <v>790</v>
      </c>
      <c r="E13">
        <v>2022</v>
      </c>
      <c r="F13">
        <v>2026</v>
      </c>
      <c r="G13">
        <v>2025</v>
      </c>
      <c r="H13" s="40">
        <v>45728</v>
      </c>
      <c r="I13" s="17">
        <v>1133011.75</v>
      </c>
      <c r="J13" s="17">
        <v>1088316.46</v>
      </c>
      <c r="K13" s="17">
        <v>1577349</v>
      </c>
      <c r="L13" s="11">
        <v>0.68996554345297068</v>
      </c>
      <c r="M13" s="8">
        <v>0</v>
      </c>
    </row>
    <row r="14" spans="1:13" x14ac:dyDescent="0.3">
      <c r="A14">
        <v>1609</v>
      </c>
      <c r="B14" t="s">
        <v>791</v>
      </c>
      <c r="C14" t="s">
        <v>792</v>
      </c>
      <c r="D14" t="s">
        <v>793</v>
      </c>
      <c r="E14">
        <v>2024</v>
      </c>
      <c r="F14">
        <v>2024</v>
      </c>
      <c r="G14">
        <v>2025</v>
      </c>
      <c r="H14" s="40">
        <v>45713</v>
      </c>
      <c r="I14" s="17">
        <v>3000</v>
      </c>
      <c r="J14" s="17">
        <v>2700</v>
      </c>
      <c r="K14" s="17">
        <v>3750</v>
      </c>
      <c r="L14" s="11">
        <v>0.72</v>
      </c>
      <c r="M14" s="8">
        <v>24.811199999999999</v>
      </c>
    </row>
    <row r="15" spans="1:13" x14ac:dyDescent="0.3">
      <c r="A15">
        <v>1605</v>
      </c>
      <c r="B15" t="s">
        <v>89</v>
      </c>
      <c r="C15" t="s">
        <v>794</v>
      </c>
      <c r="D15" t="s">
        <v>795</v>
      </c>
      <c r="E15">
        <v>2020</v>
      </c>
      <c r="F15">
        <v>2021</v>
      </c>
      <c r="G15">
        <v>2025</v>
      </c>
      <c r="H15" s="40">
        <v>45702</v>
      </c>
      <c r="I15" s="17">
        <v>10330.459999999999</v>
      </c>
      <c r="J15" s="17">
        <v>10330.459999999999</v>
      </c>
      <c r="K15" s="17">
        <v>18589.5</v>
      </c>
      <c r="L15" s="11">
        <v>0.55571478522822026</v>
      </c>
      <c r="M15" s="8">
        <v>1237.6307310374141</v>
      </c>
    </row>
    <row r="16" spans="1:13" x14ac:dyDescent="0.3">
      <c r="A16">
        <v>1598</v>
      </c>
      <c r="B16" t="s">
        <v>796</v>
      </c>
      <c r="C16" t="s">
        <v>797</v>
      </c>
      <c r="D16" t="s">
        <v>798</v>
      </c>
      <c r="E16">
        <v>2024</v>
      </c>
      <c r="F16">
        <v>2024</v>
      </c>
      <c r="G16">
        <v>2025</v>
      </c>
      <c r="H16" s="40">
        <v>45663</v>
      </c>
      <c r="I16" s="17">
        <v>5171</v>
      </c>
      <c r="J16" s="17">
        <v>4801.6400000000003</v>
      </c>
      <c r="K16" s="17">
        <v>7671.25</v>
      </c>
      <c r="L16" s="11">
        <v>0.62592667427081639</v>
      </c>
      <c r="M16" s="8">
        <v>0</v>
      </c>
    </row>
    <row r="17" spans="1:13" x14ac:dyDescent="0.3">
      <c r="A17">
        <v>4004</v>
      </c>
      <c r="B17" t="s">
        <v>799</v>
      </c>
      <c r="C17" t="s">
        <v>800</v>
      </c>
      <c r="D17" t="s">
        <v>801</v>
      </c>
      <c r="E17">
        <v>2023</v>
      </c>
      <c r="F17">
        <v>2025</v>
      </c>
      <c r="G17">
        <v>2025</v>
      </c>
      <c r="H17" s="40">
        <v>45631</v>
      </c>
      <c r="I17" s="17">
        <v>12400</v>
      </c>
      <c r="J17" s="17">
        <v>11986.669250000001</v>
      </c>
      <c r="K17" s="17">
        <v>15500</v>
      </c>
      <c r="L17" s="11">
        <v>0.77333350000000001</v>
      </c>
      <c r="M17" s="8">
        <v>0</v>
      </c>
    </row>
    <row r="18" spans="1:13" x14ac:dyDescent="0.3">
      <c r="A18">
        <v>1569</v>
      </c>
      <c r="B18" t="s">
        <v>802</v>
      </c>
      <c r="C18" t="s">
        <v>803</v>
      </c>
      <c r="D18" t="s">
        <v>804</v>
      </c>
      <c r="E18">
        <v>2010</v>
      </c>
      <c r="F18">
        <v>2037</v>
      </c>
      <c r="G18">
        <v>2025</v>
      </c>
      <c r="H18" s="40">
        <v>45558</v>
      </c>
      <c r="I18" s="17">
        <v>1000000</v>
      </c>
      <c r="J18" s="17">
        <v>1000000</v>
      </c>
      <c r="K18" s="17">
        <v>19762000</v>
      </c>
      <c r="L18" s="11">
        <v>5.0602165772695072E-2</v>
      </c>
      <c r="M18" s="8">
        <v>0</v>
      </c>
    </row>
    <row r="19" spans="1:13" x14ac:dyDescent="0.3">
      <c r="A19">
        <v>1540</v>
      </c>
      <c r="B19" t="s">
        <v>675</v>
      </c>
      <c r="C19" t="s">
        <v>805</v>
      </c>
      <c r="D19" t="s">
        <v>806</v>
      </c>
      <c r="E19">
        <v>2024</v>
      </c>
      <c r="F19">
        <v>2024</v>
      </c>
      <c r="G19">
        <v>2025</v>
      </c>
      <c r="H19" s="40">
        <v>45330</v>
      </c>
      <c r="I19" s="17">
        <v>10850</v>
      </c>
      <c r="J19" s="17">
        <v>10307.499458447721</v>
      </c>
      <c r="K19" s="17">
        <v>13562.5</v>
      </c>
      <c r="L19" s="11">
        <v>0.7599999600698778</v>
      </c>
      <c r="M19" s="8">
        <v>0</v>
      </c>
    </row>
    <row r="20" spans="1:13" x14ac:dyDescent="0.3">
      <c r="A20">
        <v>1536</v>
      </c>
      <c r="B20" t="s">
        <v>807</v>
      </c>
      <c r="C20" t="s">
        <v>808</v>
      </c>
      <c r="D20" t="s">
        <v>809</v>
      </c>
      <c r="E20">
        <v>2024</v>
      </c>
      <c r="F20">
        <v>2024</v>
      </c>
      <c r="G20">
        <v>2025</v>
      </c>
      <c r="H20" s="40">
        <v>45324</v>
      </c>
      <c r="I20" s="17">
        <v>1100</v>
      </c>
      <c r="J20" s="17">
        <v>935</v>
      </c>
      <c r="K20" s="17">
        <v>1375</v>
      </c>
      <c r="L20" s="11">
        <v>0.68</v>
      </c>
      <c r="M20" s="8">
        <v>7.7805600000000004</v>
      </c>
    </row>
    <row r="21" spans="1:13" x14ac:dyDescent="0.3">
      <c r="A21">
        <v>1360</v>
      </c>
      <c r="B21" t="s">
        <v>53</v>
      </c>
      <c r="C21" t="s">
        <v>810</v>
      </c>
      <c r="D21" t="s">
        <v>811</v>
      </c>
      <c r="E21">
        <v>2016</v>
      </c>
      <c r="F21">
        <v>2024</v>
      </c>
      <c r="G21">
        <v>2025</v>
      </c>
      <c r="H21" s="40">
        <v>45238</v>
      </c>
      <c r="I21" s="17">
        <v>3061000</v>
      </c>
      <c r="J21" s="17">
        <v>3061000</v>
      </c>
      <c r="K21" s="17">
        <v>4165000</v>
      </c>
      <c r="L21" s="11">
        <v>0.73493397358943569</v>
      </c>
      <c r="M21" s="8">
        <v>0</v>
      </c>
    </row>
    <row r="22" spans="1:13" x14ac:dyDescent="0.3">
      <c r="A22">
        <v>1501</v>
      </c>
      <c r="B22" t="s">
        <v>752</v>
      </c>
      <c r="C22" t="s">
        <v>812</v>
      </c>
      <c r="D22" t="s">
        <v>813</v>
      </c>
      <c r="E22">
        <v>2023</v>
      </c>
      <c r="F22">
        <v>2023</v>
      </c>
      <c r="G22">
        <v>2025</v>
      </c>
      <c r="H22" s="40">
        <v>45219</v>
      </c>
      <c r="I22" s="17">
        <v>58713.976000000002</v>
      </c>
      <c r="J22" s="17">
        <v>52108.671767849017</v>
      </c>
      <c r="K22" s="17">
        <v>58713.976000000002</v>
      </c>
      <c r="L22" s="11">
        <v>0.88750030772654542</v>
      </c>
      <c r="M22" s="8">
        <v>162.69655641243031</v>
      </c>
    </row>
    <row r="23" spans="1:13" x14ac:dyDescent="0.3">
      <c r="A23">
        <v>1500</v>
      </c>
      <c r="B23" t="s">
        <v>752</v>
      </c>
      <c r="C23" t="s">
        <v>814</v>
      </c>
      <c r="D23" t="s">
        <v>815</v>
      </c>
      <c r="E23">
        <v>2023</v>
      </c>
      <c r="F23">
        <v>2023</v>
      </c>
      <c r="G23">
        <v>2025</v>
      </c>
      <c r="H23" s="40">
        <v>45219</v>
      </c>
      <c r="I23" s="17">
        <v>3090.25</v>
      </c>
      <c r="J23" s="17">
        <v>2742.597825951957</v>
      </c>
      <c r="K23" s="17">
        <v>3090.25</v>
      </c>
      <c r="L23" s="11">
        <v>0.88750030772654542</v>
      </c>
      <c r="M23" s="8">
        <v>23.643008197835169</v>
      </c>
    </row>
    <row r="24" spans="1:13" x14ac:dyDescent="0.3">
      <c r="A24">
        <v>1499</v>
      </c>
      <c r="B24" t="s">
        <v>752</v>
      </c>
      <c r="C24" t="s">
        <v>816</v>
      </c>
      <c r="D24" t="s">
        <v>817</v>
      </c>
      <c r="E24">
        <v>2023</v>
      </c>
      <c r="F24">
        <v>2023</v>
      </c>
      <c r="G24">
        <v>2025</v>
      </c>
      <c r="H24" s="40">
        <v>45219</v>
      </c>
      <c r="I24" s="17">
        <v>1320</v>
      </c>
      <c r="J24" s="17">
        <v>1171.5004061990398</v>
      </c>
      <c r="K24" s="17">
        <v>1320</v>
      </c>
      <c r="L24" s="11">
        <v>0.88750030772654542</v>
      </c>
      <c r="M24" s="8">
        <v>0</v>
      </c>
    </row>
    <row r="25" spans="1:13" x14ac:dyDescent="0.3">
      <c r="A25">
        <v>1488</v>
      </c>
      <c r="B25" t="s">
        <v>818</v>
      </c>
      <c r="C25" t="s">
        <v>819</v>
      </c>
      <c r="D25" t="s">
        <v>820</v>
      </c>
      <c r="E25">
        <v>2022</v>
      </c>
      <c r="F25">
        <v>2024</v>
      </c>
      <c r="G25">
        <v>2025</v>
      </c>
      <c r="H25" s="40">
        <v>45107</v>
      </c>
      <c r="I25" s="17">
        <v>20000</v>
      </c>
      <c r="J25" s="17">
        <v>11850.997616664459</v>
      </c>
      <c r="K25" s="17">
        <v>104312.5</v>
      </c>
      <c r="L25" s="11">
        <v>0.1136105223886347</v>
      </c>
      <c r="M25" s="8">
        <v>361.66887307720361</v>
      </c>
    </row>
    <row r="26" spans="1:13" x14ac:dyDescent="0.3">
      <c r="A26">
        <v>1487</v>
      </c>
      <c r="B26" t="s">
        <v>818</v>
      </c>
      <c r="C26" t="s">
        <v>821</v>
      </c>
      <c r="D26" t="s">
        <v>822</v>
      </c>
      <c r="E26">
        <v>2023</v>
      </c>
      <c r="F26">
        <v>2023</v>
      </c>
      <c r="G26">
        <v>2025</v>
      </c>
      <c r="H26" s="40">
        <v>45107</v>
      </c>
      <c r="I26" s="17">
        <v>14421.087</v>
      </c>
      <c r="J26" s="17">
        <v>8545.2133833355419</v>
      </c>
      <c r="K26" s="17">
        <v>18026.359</v>
      </c>
      <c r="L26" s="11">
        <v>0.47403989809231822</v>
      </c>
      <c r="M26" s="8">
        <v>826.85736536467243</v>
      </c>
    </row>
    <row r="27" spans="1:13" x14ac:dyDescent="0.3">
      <c r="A27">
        <v>1483</v>
      </c>
      <c r="B27" t="s">
        <v>314</v>
      </c>
      <c r="C27" t="s">
        <v>823</v>
      </c>
      <c r="D27" t="s">
        <v>824</v>
      </c>
      <c r="E27">
        <v>2022</v>
      </c>
      <c r="F27">
        <v>2023</v>
      </c>
      <c r="G27">
        <v>2025</v>
      </c>
      <c r="H27" s="40">
        <v>45100</v>
      </c>
      <c r="I27" s="17">
        <v>18400</v>
      </c>
      <c r="J27" s="17">
        <v>16866.665767878083</v>
      </c>
      <c r="K27" s="17">
        <v>25000</v>
      </c>
      <c r="L27" s="11">
        <v>0.67466663071512312</v>
      </c>
      <c r="M27" s="8">
        <v>0</v>
      </c>
    </row>
    <row r="28" spans="1:13" x14ac:dyDescent="0.3">
      <c r="A28">
        <v>1482</v>
      </c>
      <c r="B28" t="s">
        <v>314</v>
      </c>
      <c r="C28" t="s">
        <v>825</v>
      </c>
      <c r="D28" t="s">
        <v>826</v>
      </c>
      <c r="E28">
        <v>2022</v>
      </c>
      <c r="F28">
        <v>2023</v>
      </c>
      <c r="G28">
        <v>2025</v>
      </c>
      <c r="H28" s="40">
        <v>45100</v>
      </c>
      <c r="I28" s="17">
        <v>38600</v>
      </c>
      <c r="J28" s="17">
        <v>35383.33144783118</v>
      </c>
      <c r="K28" s="17">
        <v>47500</v>
      </c>
      <c r="L28" s="11">
        <v>0.74491224100697229</v>
      </c>
      <c r="M28" s="8">
        <v>0</v>
      </c>
    </row>
    <row r="29" spans="1:13" x14ac:dyDescent="0.3">
      <c r="A29">
        <v>1104</v>
      </c>
      <c r="B29" t="s">
        <v>457</v>
      </c>
      <c r="C29" t="s">
        <v>827</v>
      </c>
      <c r="D29" t="s">
        <v>828</v>
      </c>
      <c r="E29">
        <v>2017</v>
      </c>
      <c r="F29">
        <v>2023</v>
      </c>
      <c r="G29">
        <v>2025</v>
      </c>
      <c r="H29" s="40">
        <v>45093</v>
      </c>
      <c r="I29" s="17">
        <v>12500</v>
      </c>
      <c r="J29" s="17">
        <v>9422.4855304347839</v>
      </c>
      <c r="K29" s="17">
        <v>13000</v>
      </c>
      <c r="L29" s="11">
        <v>0.72480657926421399</v>
      </c>
      <c r="M29" s="8">
        <v>0</v>
      </c>
    </row>
    <row r="30" spans="1:13" x14ac:dyDescent="0.3">
      <c r="A30">
        <v>1461</v>
      </c>
      <c r="B30" t="s">
        <v>829</v>
      </c>
      <c r="C30" t="s">
        <v>830</v>
      </c>
      <c r="D30" t="s">
        <v>831</v>
      </c>
      <c r="E30">
        <v>2022</v>
      </c>
      <c r="F30">
        <v>2022</v>
      </c>
      <c r="G30">
        <v>2021</v>
      </c>
      <c r="H30" s="40">
        <v>44916</v>
      </c>
      <c r="I30" s="17">
        <v>460</v>
      </c>
      <c r="J30" s="17">
        <v>437</v>
      </c>
      <c r="K30" s="17">
        <v>460</v>
      </c>
      <c r="L30" s="11">
        <v>0.95</v>
      </c>
      <c r="M30" s="8">
        <v>2.3483999999999998</v>
      </c>
    </row>
    <row r="31" spans="1:13" x14ac:dyDescent="0.3">
      <c r="A31">
        <v>1468</v>
      </c>
      <c r="B31" t="s">
        <v>195</v>
      </c>
      <c r="C31" t="s">
        <v>832</v>
      </c>
      <c r="D31" t="s">
        <v>833</v>
      </c>
      <c r="E31">
        <v>2022</v>
      </c>
      <c r="F31">
        <v>2026</v>
      </c>
      <c r="G31">
        <v>2021</v>
      </c>
      <c r="H31" s="40">
        <v>44903</v>
      </c>
      <c r="I31" s="17">
        <v>1108.78</v>
      </c>
      <c r="J31" s="17">
        <v>997.90237322993858</v>
      </c>
      <c r="K31" s="17">
        <v>1108.78</v>
      </c>
      <c r="L31" s="11">
        <v>0.90000033661315915</v>
      </c>
      <c r="M31" s="8">
        <v>2.6694009983946301</v>
      </c>
    </row>
    <row r="32" spans="1:13" x14ac:dyDescent="0.3">
      <c r="A32">
        <v>1454</v>
      </c>
      <c r="B32" t="s">
        <v>127</v>
      </c>
      <c r="C32" t="s">
        <v>805</v>
      </c>
      <c r="D32" t="s">
        <v>834</v>
      </c>
      <c r="E32">
        <v>2018</v>
      </c>
      <c r="F32">
        <v>2023</v>
      </c>
      <c r="G32">
        <v>2025</v>
      </c>
      <c r="H32" s="40">
        <v>44896</v>
      </c>
      <c r="I32" s="17">
        <v>89200</v>
      </c>
      <c r="J32" s="17">
        <v>81175.893721347427</v>
      </c>
      <c r="K32" s="17">
        <v>111500</v>
      </c>
      <c r="L32" s="11">
        <v>0.72803492126768987</v>
      </c>
      <c r="M32" s="8">
        <v>0</v>
      </c>
    </row>
    <row r="33" spans="1:13" x14ac:dyDescent="0.3">
      <c r="A33">
        <v>1453</v>
      </c>
      <c r="B33" t="s">
        <v>127</v>
      </c>
      <c r="C33" t="s">
        <v>830</v>
      </c>
      <c r="D33" t="s">
        <v>835</v>
      </c>
      <c r="E33">
        <v>2022</v>
      </c>
      <c r="F33">
        <v>2022</v>
      </c>
      <c r="G33">
        <v>2021</v>
      </c>
      <c r="H33" s="40">
        <v>44896</v>
      </c>
      <c r="I33" s="17">
        <v>520</v>
      </c>
      <c r="J33" s="17">
        <v>473.22269882399837</v>
      </c>
      <c r="K33" s="17">
        <v>520</v>
      </c>
      <c r="L33" s="11">
        <v>0.91004365158461231</v>
      </c>
      <c r="M33" s="8">
        <v>2.2496279067171621</v>
      </c>
    </row>
    <row r="34" spans="1:13" x14ac:dyDescent="0.3">
      <c r="A34">
        <v>1452</v>
      </c>
      <c r="B34" t="s">
        <v>127</v>
      </c>
      <c r="C34" t="s">
        <v>836</v>
      </c>
      <c r="D34" t="s">
        <v>837</v>
      </c>
      <c r="E34">
        <v>2018</v>
      </c>
      <c r="F34">
        <v>2022</v>
      </c>
      <c r="G34">
        <v>2023</v>
      </c>
      <c r="H34" s="40">
        <v>44896</v>
      </c>
      <c r="I34" s="17">
        <v>77300</v>
      </c>
      <c r="J34" s="17">
        <v>70346.374267490537</v>
      </c>
      <c r="K34" s="17">
        <v>83200</v>
      </c>
      <c r="L34" s="11">
        <v>0.84550930609964592</v>
      </c>
      <c r="M34" s="8">
        <v>260.2858123362455</v>
      </c>
    </row>
    <row r="35" spans="1:13" x14ac:dyDescent="0.3">
      <c r="A35">
        <v>1451</v>
      </c>
      <c r="B35" t="s">
        <v>127</v>
      </c>
      <c r="C35" t="s">
        <v>838</v>
      </c>
      <c r="D35" t="s">
        <v>839</v>
      </c>
      <c r="E35">
        <v>2018</v>
      </c>
      <c r="F35">
        <v>2022</v>
      </c>
      <c r="G35">
        <v>2025</v>
      </c>
      <c r="H35" s="40">
        <v>44896</v>
      </c>
      <c r="I35" s="17">
        <v>60200</v>
      </c>
      <c r="J35" s="17">
        <v>54784.627825393662</v>
      </c>
      <c r="K35" s="17">
        <v>74600</v>
      </c>
      <c r="L35" s="11">
        <v>0.73437838908034403</v>
      </c>
      <c r="M35" s="8">
        <v>0</v>
      </c>
    </row>
    <row r="36" spans="1:13" x14ac:dyDescent="0.3">
      <c r="A36">
        <v>1439</v>
      </c>
      <c r="B36" t="s">
        <v>314</v>
      </c>
      <c r="C36" t="s">
        <v>840</v>
      </c>
      <c r="D36" t="s">
        <v>841</v>
      </c>
      <c r="E36">
        <v>2019</v>
      </c>
      <c r="F36">
        <v>2022</v>
      </c>
      <c r="G36">
        <v>2025</v>
      </c>
      <c r="H36" s="40">
        <v>44862</v>
      </c>
      <c r="I36" s="17">
        <v>177000</v>
      </c>
      <c r="J36" s="17">
        <v>159300</v>
      </c>
      <c r="K36" s="17">
        <v>216000</v>
      </c>
      <c r="L36" s="11">
        <v>0.73750000000000004</v>
      </c>
      <c r="M36" s="8">
        <v>0</v>
      </c>
    </row>
    <row r="37" spans="1:13" x14ac:dyDescent="0.3">
      <c r="A37">
        <v>1437</v>
      </c>
      <c r="B37" t="s">
        <v>842</v>
      </c>
      <c r="C37" t="s">
        <v>843</v>
      </c>
      <c r="D37" t="s">
        <v>844</v>
      </c>
      <c r="E37">
        <v>2022</v>
      </c>
      <c r="F37">
        <v>2022</v>
      </c>
      <c r="G37">
        <v>2021</v>
      </c>
      <c r="H37" s="40">
        <v>44846</v>
      </c>
      <c r="I37" s="17">
        <v>430</v>
      </c>
      <c r="J37" s="17">
        <v>92</v>
      </c>
      <c r="K37" s="17">
        <v>452.5</v>
      </c>
      <c r="L37" s="11">
        <v>0.20331491712707181</v>
      </c>
      <c r="M37" s="8">
        <v>0</v>
      </c>
    </row>
    <row r="38" spans="1:13" x14ac:dyDescent="0.3">
      <c r="A38">
        <v>1427</v>
      </c>
      <c r="B38" t="s">
        <v>314</v>
      </c>
      <c r="C38" t="s">
        <v>845</v>
      </c>
      <c r="D38" t="s">
        <v>846</v>
      </c>
      <c r="E38">
        <v>2020</v>
      </c>
      <c r="F38">
        <v>2022</v>
      </c>
      <c r="G38">
        <v>2023</v>
      </c>
      <c r="H38" s="40">
        <v>44791</v>
      </c>
      <c r="I38" s="17">
        <v>40320</v>
      </c>
      <c r="J38" s="17">
        <v>36288.003904895646</v>
      </c>
      <c r="K38" s="17">
        <v>116240</v>
      </c>
      <c r="L38" s="11">
        <v>0.31218172664225441</v>
      </c>
      <c r="M38" s="8">
        <v>0</v>
      </c>
    </row>
    <row r="39" spans="1:13" x14ac:dyDescent="0.3">
      <c r="A39">
        <v>1426</v>
      </c>
      <c r="B39" t="s">
        <v>314</v>
      </c>
      <c r="C39" t="s">
        <v>847</v>
      </c>
      <c r="D39" t="s">
        <v>848</v>
      </c>
      <c r="E39">
        <v>2021</v>
      </c>
      <c r="F39">
        <v>2022</v>
      </c>
      <c r="G39">
        <v>2025</v>
      </c>
      <c r="H39" s="40">
        <v>44791</v>
      </c>
      <c r="I39" s="17">
        <v>23835</v>
      </c>
      <c r="J39" s="17">
        <v>21451.502308362789</v>
      </c>
      <c r="K39" s="17">
        <v>34500</v>
      </c>
      <c r="L39" s="11">
        <v>0.62178267560471856</v>
      </c>
      <c r="M39" s="8">
        <v>910.29356778136162</v>
      </c>
    </row>
    <row r="40" spans="1:13" x14ac:dyDescent="0.3">
      <c r="A40">
        <v>1419</v>
      </c>
      <c r="B40" t="s">
        <v>347</v>
      </c>
      <c r="C40" t="s">
        <v>849</v>
      </c>
      <c r="D40" t="s">
        <v>850</v>
      </c>
      <c r="E40">
        <v>2022</v>
      </c>
      <c r="F40">
        <v>2025</v>
      </c>
      <c r="G40">
        <v>2025</v>
      </c>
      <c r="H40" s="40">
        <v>44719</v>
      </c>
      <c r="I40" s="17">
        <v>500</v>
      </c>
      <c r="J40" s="17">
        <v>441.66666666666669</v>
      </c>
      <c r="K40" s="17">
        <v>2000</v>
      </c>
      <c r="L40" s="11">
        <v>0.22083333333333341</v>
      </c>
      <c r="M40" s="8">
        <v>0</v>
      </c>
    </row>
    <row r="41" spans="1:13" x14ac:dyDescent="0.3">
      <c r="A41">
        <v>1418</v>
      </c>
      <c r="B41" t="s">
        <v>347</v>
      </c>
      <c r="C41" t="s">
        <v>832</v>
      </c>
      <c r="D41" t="s">
        <v>851</v>
      </c>
      <c r="E41">
        <v>2022</v>
      </c>
      <c r="F41">
        <v>2025</v>
      </c>
      <c r="G41">
        <v>2021</v>
      </c>
      <c r="H41" s="40">
        <v>44719</v>
      </c>
      <c r="I41" s="17">
        <v>1700</v>
      </c>
      <c r="J41" s="17">
        <v>1501.666666666667</v>
      </c>
      <c r="K41" s="17">
        <v>6300</v>
      </c>
      <c r="L41" s="11">
        <v>0.23835978835978841</v>
      </c>
      <c r="M41" s="8">
        <v>3.5353523809523808</v>
      </c>
    </row>
    <row r="42" spans="1:13" x14ac:dyDescent="0.3">
      <c r="A42">
        <v>1384</v>
      </c>
      <c r="B42" t="s">
        <v>852</v>
      </c>
      <c r="C42" t="s">
        <v>853</v>
      </c>
      <c r="D42" t="s">
        <v>854</v>
      </c>
      <c r="E42">
        <v>2021</v>
      </c>
      <c r="F42">
        <v>2021</v>
      </c>
      <c r="G42">
        <v>2021</v>
      </c>
      <c r="H42" s="40">
        <v>44552</v>
      </c>
      <c r="I42" s="17">
        <v>2222</v>
      </c>
      <c r="J42" s="17">
        <v>1925.7105611068412</v>
      </c>
      <c r="K42" s="17">
        <v>2410</v>
      </c>
      <c r="L42" s="11">
        <v>0.7990500253555356</v>
      </c>
      <c r="M42" s="8">
        <v>5.9257549880366529</v>
      </c>
    </row>
    <row r="43" spans="1:13" x14ac:dyDescent="0.3">
      <c r="A43">
        <v>1383</v>
      </c>
      <c r="B43" t="s">
        <v>852</v>
      </c>
      <c r="C43" t="s">
        <v>855</v>
      </c>
      <c r="D43" t="s">
        <v>856</v>
      </c>
      <c r="E43">
        <v>2020</v>
      </c>
      <c r="F43">
        <v>2023</v>
      </c>
      <c r="G43">
        <v>2025</v>
      </c>
      <c r="H43" s="40">
        <v>44552</v>
      </c>
      <c r="I43" s="17">
        <v>380</v>
      </c>
      <c r="J43" s="17">
        <v>329.32943889315908</v>
      </c>
      <c r="K43" s="17">
        <v>2588</v>
      </c>
      <c r="L43" s="11">
        <v>0.1272524879803551</v>
      </c>
      <c r="M43" s="8">
        <v>0</v>
      </c>
    </row>
    <row r="44" spans="1:13" x14ac:dyDescent="0.3">
      <c r="A44">
        <v>1315</v>
      </c>
      <c r="B44" t="s">
        <v>279</v>
      </c>
      <c r="C44" t="s">
        <v>857</v>
      </c>
      <c r="D44" t="s">
        <v>858</v>
      </c>
      <c r="E44">
        <v>2020</v>
      </c>
      <c r="F44">
        <v>2021</v>
      </c>
      <c r="G44">
        <v>2021</v>
      </c>
      <c r="H44" s="40">
        <v>44540</v>
      </c>
      <c r="I44" s="17">
        <v>1250</v>
      </c>
      <c r="J44" s="17">
        <v>250</v>
      </c>
      <c r="K44" s="17">
        <v>2500</v>
      </c>
      <c r="L44" s="11">
        <v>0.1</v>
      </c>
      <c r="M44" s="8">
        <v>1.7303999999999999</v>
      </c>
    </row>
    <row r="45" spans="1:13" x14ac:dyDescent="0.3">
      <c r="A45">
        <v>1410</v>
      </c>
      <c r="B45" t="s">
        <v>859</v>
      </c>
      <c r="C45" t="s">
        <v>860</v>
      </c>
      <c r="D45" t="s">
        <v>861</v>
      </c>
      <c r="E45">
        <v>2021</v>
      </c>
      <c r="F45">
        <v>2023</v>
      </c>
      <c r="G45">
        <v>2025</v>
      </c>
      <c r="H45" s="40">
        <v>44607</v>
      </c>
      <c r="I45" s="17">
        <v>10000</v>
      </c>
      <c r="J45" s="17">
        <v>8250</v>
      </c>
      <c r="K45" s="17">
        <v>15597.6</v>
      </c>
      <c r="L45" s="11">
        <v>0.52892752731189419</v>
      </c>
      <c r="M45" s="8">
        <v>693.08706147099554</v>
      </c>
    </row>
    <row r="46" spans="1:13" x14ac:dyDescent="0.3">
      <c r="A46">
        <v>1374</v>
      </c>
      <c r="B46" t="s">
        <v>249</v>
      </c>
      <c r="C46" t="s">
        <v>832</v>
      </c>
      <c r="D46" t="s">
        <v>862</v>
      </c>
      <c r="E46">
        <v>2021</v>
      </c>
      <c r="F46">
        <v>2021</v>
      </c>
      <c r="G46">
        <v>2021</v>
      </c>
      <c r="H46" s="40">
        <v>44508</v>
      </c>
      <c r="I46" s="17">
        <v>2000</v>
      </c>
      <c r="J46" s="17">
        <v>1764.7069913589951</v>
      </c>
      <c r="K46" s="17">
        <v>5760</v>
      </c>
      <c r="L46" s="11">
        <v>0.30637274155538102</v>
      </c>
      <c r="M46" s="8">
        <v>9.0882410054988227</v>
      </c>
    </row>
    <row r="47" spans="1:13" x14ac:dyDescent="0.3">
      <c r="A47">
        <v>1365</v>
      </c>
      <c r="B47" t="s">
        <v>807</v>
      </c>
      <c r="C47" t="s">
        <v>863</v>
      </c>
      <c r="D47" t="s">
        <v>864</v>
      </c>
      <c r="E47">
        <v>2021</v>
      </c>
      <c r="F47">
        <v>2021</v>
      </c>
      <c r="G47">
        <v>2025</v>
      </c>
      <c r="H47" s="40">
        <v>44477</v>
      </c>
      <c r="I47" s="17">
        <v>1400</v>
      </c>
      <c r="J47" s="17">
        <v>840</v>
      </c>
      <c r="K47" s="17">
        <v>3250</v>
      </c>
      <c r="L47" s="11">
        <v>0.25846153846153852</v>
      </c>
      <c r="M47" s="8">
        <v>4.4987815384615377</v>
      </c>
    </row>
    <row r="48" spans="1:13" x14ac:dyDescent="0.3">
      <c r="A48">
        <v>1364</v>
      </c>
      <c r="B48" t="s">
        <v>807</v>
      </c>
      <c r="C48" t="s">
        <v>865</v>
      </c>
      <c r="D48" t="s">
        <v>866</v>
      </c>
      <c r="E48">
        <v>2021</v>
      </c>
      <c r="F48">
        <v>2021</v>
      </c>
      <c r="G48">
        <v>2025</v>
      </c>
      <c r="H48" s="40">
        <v>44477</v>
      </c>
      <c r="I48" s="17">
        <v>2590</v>
      </c>
      <c r="J48" s="17">
        <v>1554</v>
      </c>
      <c r="K48" s="17">
        <v>3250</v>
      </c>
      <c r="L48" s="11">
        <v>0.47815384615384621</v>
      </c>
      <c r="M48" s="8">
        <v>17.111691692307691</v>
      </c>
    </row>
    <row r="49" spans="1:13" x14ac:dyDescent="0.3">
      <c r="A49">
        <v>1339</v>
      </c>
      <c r="B49" t="s">
        <v>867</v>
      </c>
      <c r="C49" t="s">
        <v>868</v>
      </c>
      <c r="D49" t="s">
        <v>869</v>
      </c>
      <c r="E49">
        <v>2021</v>
      </c>
      <c r="F49">
        <v>2021</v>
      </c>
      <c r="G49">
        <v>2021</v>
      </c>
      <c r="H49" s="40">
        <v>44326</v>
      </c>
      <c r="I49" s="17">
        <v>300</v>
      </c>
      <c r="J49" s="17">
        <v>232.5</v>
      </c>
      <c r="K49" s="17">
        <v>300</v>
      </c>
      <c r="L49" s="11">
        <v>0.77500000000000002</v>
      </c>
      <c r="M49" s="8">
        <v>0.76570000000000005</v>
      </c>
    </row>
    <row r="50" spans="1:13" x14ac:dyDescent="0.3">
      <c r="A50">
        <v>1287</v>
      </c>
      <c r="B50" t="s">
        <v>867</v>
      </c>
      <c r="C50" t="s">
        <v>870</v>
      </c>
      <c r="D50" t="s">
        <v>871</v>
      </c>
      <c r="E50">
        <v>2019</v>
      </c>
      <c r="F50">
        <v>2020</v>
      </c>
      <c r="G50">
        <v>2025</v>
      </c>
      <c r="H50" s="40">
        <v>44326</v>
      </c>
      <c r="I50" s="17">
        <v>7240</v>
      </c>
      <c r="J50" s="17">
        <v>5522.9959227600648</v>
      </c>
      <c r="K50" s="17">
        <v>17500</v>
      </c>
      <c r="L50" s="11">
        <v>0.31559976701486092</v>
      </c>
      <c r="M50" s="8">
        <v>0</v>
      </c>
    </row>
    <row r="51" spans="1:13" x14ac:dyDescent="0.3">
      <c r="A51">
        <v>1330</v>
      </c>
      <c r="B51" t="s">
        <v>872</v>
      </c>
      <c r="C51" t="s">
        <v>873</v>
      </c>
      <c r="D51" t="s">
        <v>874</v>
      </c>
      <c r="E51">
        <v>2020</v>
      </c>
      <c r="F51">
        <v>2020</v>
      </c>
      <c r="G51">
        <v>2025</v>
      </c>
      <c r="H51" s="40">
        <v>44278</v>
      </c>
      <c r="I51" s="17">
        <v>7260</v>
      </c>
      <c r="J51" s="17">
        <v>5535.75</v>
      </c>
      <c r="K51" s="17">
        <v>7260</v>
      </c>
      <c r="L51" s="11">
        <v>0.76249999999999996</v>
      </c>
      <c r="M51" s="8">
        <v>586.14747499999999</v>
      </c>
    </row>
    <row r="52" spans="1:13" x14ac:dyDescent="0.3">
      <c r="A52">
        <v>1320</v>
      </c>
      <c r="B52" t="s">
        <v>807</v>
      </c>
      <c r="C52" t="s">
        <v>875</v>
      </c>
      <c r="D52" t="s">
        <v>876</v>
      </c>
      <c r="E52">
        <v>2020</v>
      </c>
      <c r="F52">
        <v>2020</v>
      </c>
      <c r="G52">
        <v>2025</v>
      </c>
      <c r="H52" s="40">
        <v>44231</v>
      </c>
      <c r="I52" s="17">
        <v>500</v>
      </c>
      <c r="J52" s="17">
        <v>276.25649913344887</v>
      </c>
      <c r="K52" s="17">
        <v>625</v>
      </c>
      <c r="L52" s="11">
        <v>0.44201039861351821</v>
      </c>
      <c r="M52" s="8">
        <v>0</v>
      </c>
    </row>
    <row r="53" spans="1:13" x14ac:dyDescent="0.3">
      <c r="A53">
        <v>1300</v>
      </c>
      <c r="B53" t="s">
        <v>101</v>
      </c>
      <c r="C53" t="s">
        <v>877</v>
      </c>
      <c r="D53" t="s">
        <v>878</v>
      </c>
      <c r="E53">
        <v>2020</v>
      </c>
      <c r="F53">
        <v>2023</v>
      </c>
      <c r="G53">
        <v>2025</v>
      </c>
      <c r="H53" s="40">
        <v>44155</v>
      </c>
      <c r="I53" s="17">
        <v>41500</v>
      </c>
      <c r="J53" s="17">
        <v>33483.448666666663</v>
      </c>
      <c r="K53" s="17">
        <v>70000</v>
      </c>
      <c r="L53" s="11">
        <v>0.47833498095238086</v>
      </c>
      <c r="M53" s="8">
        <v>0</v>
      </c>
    </row>
    <row r="54" spans="1:13" x14ac:dyDescent="0.3">
      <c r="A54">
        <v>1204</v>
      </c>
      <c r="B54" t="s">
        <v>879</v>
      </c>
      <c r="C54" t="s">
        <v>880</v>
      </c>
      <c r="D54" t="s">
        <v>881</v>
      </c>
      <c r="E54">
        <v>2018</v>
      </c>
      <c r="F54">
        <v>2018</v>
      </c>
      <c r="G54">
        <v>2025</v>
      </c>
      <c r="H54" s="40">
        <v>44186</v>
      </c>
      <c r="I54" s="17">
        <v>1678</v>
      </c>
      <c r="J54" s="17">
        <v>409.81</v>
      </c>
      <c r="K54" s="17">
        <v>8390</v>
      </c>
      <c r="L54" s="11">
        <v>4.8845053635280099E-2</v>
      </c>
      <c r="M54" s="8">
        <v>73.362828307508934</v>
      </c>
    </row>
    <row r="55" spans="1:13" x14ac:dyDescent="0.3">
      <c r="A55">
        <v>1293</v>
      </c>
      <c r="B55" t="s">
        <v>514</v>
      </c>
      <c r="C55" t="s">
        <v>882</v>
      </c>
      <c r="D55" t="s">
        <v>883</v>
      </c>
      <c r="E55">
        <v>2020</v>
      </c>
      <c r="F55">
        <v>2020</v>
      </c>
      <c r="G55">
        <v>2025</v>
      </c>
      <c r="H55" s="40">
        <v>44042</v>
      </c>
      <c r="I55" s="17">
        <v>1000</v>
      </c>
      <c r="J55" s="17">
        <v>475</v>
      </c>
      <c r="K55" s="17">
        <v>1250</v>
      </c>
      <c r="L55" s="11">
        <v>0.38</v>
      </c>
      <c r="M55" s="8">
        <v>0</v>
      </c>
    </row>
    <row r="56" spans="1:13" x14ac:dyDescent="0.3">
      <c r="A56">
        <v>1292</v>
      </c>
      <c r="B56" t="s">
        <v>867</v>
      </c>
      <c r="C56" t="s">
        <v>884</v>
      </c>
      <c r="D56" t="s">
        <v>885</v>
      </c>
      <c r="E56">
        <v>2019</v>
      </c>
      <c r="F56">
        <v>2019</v>
      </c>
      <c r="G56">
        <v>2016</v>
      </c>
      <c r="H56" s="40">
        <v>43990</v>
      </c>
      <c r="I56" s="17">
        <v>2834.4479999999999</v>
      </c>
      <c r="J56" s="17">
        <v>2054.9682336792171</v>
      </c>
      <c r="K56" s="17">
        <v>3284.7840000000001</v>
      </c>
      <c r="L56" s="11">
        <v>0.62560224163269706</v>
      </c>
      <c r="M56" s="8">
        <v>0</v>
      </c>
    </row>
    <row r="57" spans="1:13" x14ac:dyDescent="0.3">
      <c r="A57">
        <v>1291</v>
      </c>
      <c r="B57" t="s">
        <v>867</v>
      </c>
      <c r="C57" t="s">
        <v>886</v>
      </c>
      <c r="D57" t="s">
        <v>885</v>
      </c>
      <c r="E57">
        <v>2019</v>
      </c>
      <c r="F57">
        <v>2019</v>
      </c>
      <c r="G57">
        <v>2016</v>
      </c>
      <c r="H57" s="40">
        <v>43990</v>
      </c>
      <c r="I57" s="17">
        <v>7500</v>
      </c>
      <c r="J57" s="17">
        <v>5437.4826253980063</v>
      </c>
      <c r="K57" s="17">
        <v>7500</v>
      </c>
      <c r="L57" s="11">
        <v>0.7249976833864008</v>
      </c>
      <c r="M57" s="8">
        <v>0</v>
      </c>
    </row>
    <row r="58" spans="1:13" x14ac:dyDescent="0.3">
      <c r="A58">
        <v>1290</v>
      </c>
      <c r="B58" t="s">
        <v>867</v>
      </c>
      <c r="C58" t="s">
        <v>887</v>
      </c>
      <c r="D58" t="s">
        <v>888</v>
      </c>
      <c r="E58">
        <v>2019</v>
      </c>
      <c r="F58">
        <v>2020</v>
      </c>
      <c r="G58">
        <v>2025</v>
      </c>
      <c r="H58" s="40">
        <v>43990</v>
      </c>
      <c r="I58" s="17">
        <v>182</v>
      </c>
      <c r="J58" s="17">
        <v>131.94957837632489</v>
      </c>
      <c r="K58" s="17">
        <v>7000</v>
      </c>
      <c r="L58" s="11">
        <v>1.8849939768046421E-2</v>
      </c>
      <c r="M58" s="8">
        <v>0</v>
      </c>
    </row>
    <row r="59" spans="1:13" x14ac:dyDescent="0.3">
      <c r="A59">
        <v>1289</v>
      </c>
      <c r="B59" t="s">
        <v>867</v>
      </c>
      <c r="C59" t="s">
        <v>889</v>
      </c>
      <c r="D59" t="s">
        <v>890</v>
      </c>
      <c r="E59">
        <v>2020</v>
      </c>
      <c r="F59">
        <v>2020</v>
      </c>
      <c r="G59">
        <v>2025</v>
      </c>
      <c r="H59" s="40">
        <v>43990</v>
      </c>
      <c r="I59" s="17">
        <v>4800</v>
      </c>
      <c r="J59" s="17">
        <v>3479.9888802547239</v>
      </c>
      <c r="K59" s="17">
        <v>17500</v>
      </c>
      <c r="L59" s="11">
        <v>0.19885650744312711</v>
      </c>
      <c r="M59" s="8">
        <v>0</v>
      </c>
    </row>
    <row r="60" spans="1:13" x14ac:dyDescent="0.3">
      <c r="A60">
        <v>1288</v>
      </c>
      <c r="B60" t="s">
        <v>867</v>
      </c>
      <c r="C60" t="s">
        <v>875</v>
      </c>
      <c r="D60" t="s">
        <v>891</v>
      </c>
      <c r="E60">
        <v>2020</v>
      </c>
      <c r="F60">
        <v>2020</v>
      </c>
      <c r="G60">
        <v>2025</v>
      </c>
      <c r="H60" s="40">
        <v>43990</v>
      </c>
      <c r="I60" s="17">
        <v>730</v>
      </c>
      <c r="J60" s="17">
        <v>529.24830887207258</v>
      </c>
      <c r="K60" s="17">
        <v>730</v>
      </c>
      <c r="L60" s="11">
        <v>0.7249976833864008</v>
      </c>
      <c r="M60" s="8">
        <v>9.1697706994711972</v>
      </c>
    </row>
    <row r="61" spans="1:13" x14ac:dyDescent="0.3">
      <c r="A61">
        <v>1286</v>
      </c>
      <c r="B61" t="s">
        <v>867</v>
      </c>
      <c r="C61" t="s">
        <v>892</v>
      </c>
      <c r="D61" t="s">
        <v>893</v>
      </c>
      <c r="E61">
        <v>2020</v>
      </c>
      <c r="F61">
        <v>2020</v>
      </c>
      <c r="G61">
        <v>2021</v>
      </c>
      <c r="H61" s="40">
        <v>43990</v>
      </c>
      <c r="I61" s="17">
        <v>300</v>
      </c>
      <c r="J61" s="17">
        <v>217.49930501592019</v>
      </c>
      <c r="K61" s="17">
        <v>340.8</v>
      </c>
      <c r="L61" s="11">
        <v>0.63820218607957813</v>
      </c>
      <c r="M61" s="8">
        <v>1.5776358039887171</v>
      </c>
    </row>
    <row r="62" spans="1:13" x14ac:dyDescent="0.3">
      <c r="A62">
        <v>1285</v>
      </c>
      <c r="B62" t="s">
        <v>867</v>
      </c>
      <c r="C62" t="s">
        <v>894</v>
      </c>
      <c r="D62" t="s">
        <v>895</v>
      </c>
      <c r="E62">
        <v>2018</v>
      </c>
      <c r="F62">
        <v>2019</v>
      </c>
      <c r="G62">
        <v>2025</v>
      </c>
      <c r="H62" s="40">
        <v>43990</v>
      </c>
      <c r="I62" s="17">
        <v>2299.3000000000002</v>
      </c>
      <c r="J62" s="17">
        <v>1666.987173410351</v>
      </c>
      <c r="K62" s="17">
        <v>11399.267</v>
      </c>
      <c r="L62" s="11">
        <v>0.1462363477766028</v>
      </c>
      <c r="M62" s="8">
        <v>763.08583040473968</v>
      </c>
    </row>
    <row r="63" spans="1:13" x14ac:dyDescent="0.3">
      <c r="A63">
        <v>1217</v>
      </c>
      <c r="B63" t="s">
        <v>867</v>
      </c>
      <c r="C63" t="s">
        <v>896</v>
      </c>
      <c r="D63" t="s">
        <v>897</v>
      </c>
      <c r="E63">
        <v>2018</v>
      </c>
      <c r="F63">
        <v>2019</v>
      </c>
      <c r="G63">
        <v>2025</v>
      </c>
      <c r="H63" s="40">
        <v>43990</v>
      </c>
      <c r="I63" s="17">
        <v>35400.483999999997</v>
      </c>
      <c r="J63" s="17">
        <v>24072.353972233319</v>
      </c>
      <c r="K63" s="17">
        <v>40530</v>
      </c>
      <c r="L63" s="11">
        <v>0.59393915549551735</v>
      </c>
      <c r="M63" s="8">
        <v>0</v>
      </c>
    </row>
    <row r="64" spans="1:13" x14ac:dyDescent="0.3">
      <c r="A64">
        <v>1248</v>
      </c>
      <c r="B64" t="s">
        <v>53</v>
      </c>
      <c r="C64" t="s">
        <v>898</v>
      </c>
      <c r="D64" t="s">
        <v>899</v>
      </c>
      <c r="E64">
        <v>2018</v>
      </c>
      <c r="F64">
        <v>2020</v>
      </c>
      <c r="G64">
        <v>2025</v>
      </c>
      <c r="H64" s="40">
        <v>43811</v>
      </c>
      <c r="I64" s="17">
        <v>1060000</v>
      </c>
      <c r="J64" s="17">
        <v>1060000</v>
      </c>
      <c r="K64" s="17">
        <v>1060000</v>
      </c>
      <c r="L64" s="11">
        <v>1</v>
      </c>
      <c r="M64" s="8">
        <v>0</v>
      </c>
    </row>
    <row r="65" spans="1:13" x14ac:dyDescent="0.3">
      <c r="A65">
        <v>1245</v>
      </c>
      <c r="B65" t="s">
        <v>299</v>
      </c>
      <c r="C65" t="s">
        <v>900</v>
      </c>
      <c r="D65" t="s">
        <v>901</v>
      </c>
      <c r="E65">
        <v>2019</v>
      </c>
      <c r="F65">
        <v>2019</v>
      </c>
      <c r="G65">
        <v>2025</v>
      </c>
      <c r="H65" s="40">
        <v>43815</v>
      </c>
      <c r="I65" s="17">
        <v>300</v>
      </c>
      <c r="J65" s="17">
        <v>250</v>
      </c>
      <c r="K65" s="17">
        <v>500</v>
      </c>
      <c r="L65" s="11">
        <v>0.5</v>
      </c>
      <c r="M65" s="8">
        <v>0</v>
      </c>
    </row>
    <row r="66" spans="1:13" x14ac:dyDescent="0.3">
      <c r="A66">
        <v>1234</v>
      </c>
      <c r="B66" t="s">
        <v>149</v>
      </c>
      <c r="C66" t="s">
        <v>902</v>
      </c>
      <c r="D66" t="s">
        <v>903</v>
      </c>
      <c r="E66">
        <v>2018</v>
      </c>
      <c r="F66">
        <v>2020</v>
      </c>
      <c r="G66">
        <v>2025</v>
      </c>
      <c r="H66" s="40">
        <v>43796</v>
      </c>
      <c r="I66" s="17">
        <v>114900</v>
      </c>
      <c r="J66" s="17">
        <v>91919.998018965518</v>
      </c>
      <c r="K66" s="17">
        <v>167000</v>
      </c>
      <c r="L66" s="11">
        <v>0.55041914981416473</v>
      </c>
      <c r="M66" s="8">
        <v>0</v>
      </c>
    </row>
    <row r="67" spans="1:13" x14ac:dyDescent="0.3">
      <c r="A67">
        <v>1190</v>
      </c>
      <c r="B67" t="s">
        <v>149</v>
      </c>
      <c r="C67" t="s">
        <v>904</v>
      </c>
      <c r="D67" t="s">
        <v>905</v>
      </c>
      <c r="E67">
        <v>2018</v>
      </c>
      <c r="F67">
        <v>2019</v>
      </c>
      <c r="G67">
        <v>2021</v>
      </c>
      <c r="H67" s="40">
        <v>43796</v>
      </c>
      <c r="I67" s="17">
        <v>27200</v>
      </c>
      <c r="J67" s="17">
        <v>20959.99970344828</v>
      </c>
      <c r="K67" s="17">
        <v>27200</v>
      </c>
      <c r="L67" s="11">
        <v>0.77058822439148078</v>
      </c>
      <c r="M67" s="8">
        <v>203.82366770444426</v>
      </c>
    </row>
    <row r="68" spans="1:13" x14ac:dyDescent="0.3">
      <c r="A68">
        <v>1189</v>
      </c>
      <c r="B68" t="s">
        <v>149</v>
      </c>
      <c r="C68" t="s">
        <v>906</v>
      </c>
      <c r="D68" t="s">
        <v>907</v>
      </c>
      <c r="E68">
        <v>2018</v>
      </c>
      <c r="F68">
        <v>2018</v>
      </c>
      <c r="G68">
        <v>2016</v>
      </c>
      <c r="H68" s="40">
        <v>43796</v>
      </c>
      <c r="I68" s="17">
        <v>33000</v>
      </c>
      <c r="J68" s="17">
        <v>24599.999818965516</v>
      </c>
      <c r="K68" s="17">
        <v>33000</v>
      </c>
      <c r="L68" s="11">
        <v>0.74545453996865207</v>
      </c>
      <c r="M68" s="8">
        <v>0</v>
      </c>
    </row>
    <row r="69" spans="1:13" x14ac:dyDescent="0.3">
      <c r="A69">
        <v>1047</v>
      </c>
      <c r="B69" t="s">
        <v>202</v>
      </c>
      <c r="C69" t="s">
        <v>908</v>
      </c>
      <c r="D69" t="s">
        <v>909</v>
      </c>
      <c r="E69">
        <v>2014</v>
      </c>
      <c r="F69">
        <v>2014</v>
      </c>
      <c r="G69">
        <v>2021</v>
      </c>
      <c r="H69" s="40">
        <v>43817</v>
      </c>
      <c r="I69" s="17">
        <v>7290</v>
      </c>
      <c r="J69" s="17">
        <v>5964.5457181152078</v>
      </c>
      <c r="K69" s="17">
        <v>7300</v>
      </c>
      <c r="L69" s="11">
        <v>0.81706105727605582</v>
      </c>
      <c r="M69" s="8">
        <v>58.573473074005889</v>
      </c>
    </row>
    <row r="70" spans="1:13" x14ac:dyDescent="0.3">
      <c r="A70">
        <v>1046</v>
      </c>
      <c r="B70" t="s">
        <v>202</v>
      </c>
      <c r="C70" t="s">
        <v>910</v>
      </c>
      <c r="D70" t="s">
        <v>911</v>
      </c>
      <c r="E70">
        <v>2014</v>
      </c>
      <c r="F70">
        <v>2014</v>
      </c>
      <c r="G70">
        <v>2025</v>
      </c>
      <c r="H70" s="40">
        <v>43817</v>
      </c>
      <c r="I70" s="17">
        <v>8509</v>
      </c>
      <c r="J70" s="17">
        <v>6961.9093985517557</v>
      </c>
      <c r="K70" s="17">
        <v>8700</v>
      </c>
      <c r="L70" s="11">
        <v>0.80021947109790292</v>
      </c>
      <c r="M70" s="8">
        <v>0</v>
      </c>
    </row>
    <row r="71" spans="1:13" x14ac:dyDescent="0.3">
      <c r="A71">
        <v>1265</v>
      </c>
      <c r="B71" t="s">
        <v>249</v>
      </c>
      <c r="C71" t="s">
        <v>912</v>
      </c>
      <c r="D71" t="s">
        <v>913</v>
      </c>
      <c r="E71">
        <v>2019</v>
      </c>
      <c r="F71">
        <v>2019</v>
      </c>
      <c r="G71">
        <v>2021</v>
      </c>
      <c r="H71" s="40">
        <v>43689</v>
      </c>
      <c r="I71" s="17">
        <v>2000</v>
      </c>
      <c r="J71" s="17">
        <v>1600</v>
      </c>
      <c r="K71" s="17">
        <v>2000</v>
      </c>
      <c r="L71" s="11">
        <v>0.8</v>
      </c>
      <c r="M71" s="8">
        <v>11.865600000000001</v>
      </c>
    </row>
    <row r="72" spans="1:13" x14ac:dyDescent="0.3">
      <c r="A72">
        <v>1127</v>
      </c>
      <c r="B72" t="s">
        <v>398</v>
      </c>
      <c r="C72" t="s">
        <v>914</v>
      </c>
      <c r="D72" t="s">
        <v>915</v>
      </c>
      <c r="E72">
        <v>2017</v>
      </c>
      <c r="F72">
        <v>2017</v>
      </c>
      <c r="G72">
        <v>2025</v>
      </c>
      <c r="H72" s="40">
        <v>43466</v>
      </c>
      <c r="I72" s="17">
        <v>8861</v>
      </c>
      <c r="J72" s="17">
        <v>6863.9671620010286</v>
      </c>
      <c r="K72" s="17">
        <v>9600</v>
      </c>
      <c r="L72" s="11">
        <v>0.71499657937510719</v>
      </c>
      <c r="M72" s="8">
        <v>0</v>
      </c>
    </row>
    <row r="73" spans="1:13" x14ac:dyDescent="0.3">
      <c r="A73">
        <v>1126</v>
      </c>
      <c r="B73" t="s">
        <v>398</v>
      </c>
      <c r="C73" t="s">
        <v>916</v>
      </c>
      <c r="D73" t="s">
        <v>917</v>
      </c>
      <c r="E73">
        <v>2017</v>
      </c>
      <c r="F73">
        <v>2018</v>
      </c>
      <c r="G73">
        <v>2021</v>
      </c>
      <c r="H73" s="40">
        <v>43466</v>
      </c>
      <c r="I73" s="17">
        <v>16484</v>
      </c>
      <c r="J73" s="17">
        <v>13087.211241829145</v>
      </c>
      <c r="K73" s="17">
        <v>18500</v>
      </c>
      <c r="L73" s="11">
        <v>0.7074168238826567</v>
      </c>
      <c r="M73" s="8">
        <v>106.9614237710577</v>
      </c>
    </row>
    <row r="74" spans="1:13" x14ac:dyDescent="0.3">
      <c r="A74">
        <v>1180</v>
      </c>
      <c r="B74" t="s">
        <v>568</v>
      </c>
      <c r="C74" t="s">
        <v>849</v>
      </c>
      <c r="D74" t="s">
        <v>918</v>
      </c>
      <c r="E74">
        <v>2018</v>
      </c>
      <c r="F74">
        <v>2019</v>
      </c>
      <c r="G74">
        <v>2025</v>
      </c>
      <c r="H74" s="40">
        <v>43455</v>
      </c>
      <c r="I74" s="17">
        <v>800</v>
      </c>
      <c r="J74" s="17">
        <v>648.64800929348405</v>
      </c>
      <c r="K74" s="17">
        <v>1400</v>
      </c>
      <c r="L74" s="11">
        <v>0.46332000663820289</v>
      </c>
      <c r="M74" s="8">
        <v>0</v>
      </c>
    </row>
    <row r="75" spans="1:13" x14ac:dyDescent="0.3">
      <c r="A75">
        <v>1179</v>
      </c>
      <c r="B75" t="s">
        <v>568</v>
      </c>
      <c r="C75" t="s">
        <v>919</v>
      </c>
      <c r="D75" t="s">
        <v>920</v>
      </c>
      <c r="E75">
        <v>2017</v>
      </c>
      <c r="F75">
        <v>2019</v>
      </c>
      <c r="G75">
        <v>2025</v>
      </c>
      <c r="H75" s="40">
        <v>43455</v>
      </c>
      <c r="I75" s="17">
        <v>640</v>
      </c>
      <c r="J75" s="17">
        <v>518.91840743478724</v>
      </c>
      <c r="K75" s="17">
        <v>2400</v>
      </c>
      <c r="L75" s="11">
        <v>0.21621600309782801</v>
      </c>
      <c r="M75" s="8">
        <v>0</v>
      </c>
    </row>
    <row r="76" spans="1:13" x14ac:dyDescent="0.3">
      <c r="A76">
        <v>1178</v>
      </c>
      <c r="B76" t="s">
        <v>568</v>
      </c>
      <c r="C76" t="s">
        <v>921</v>
      </c>
      <c r="D76" t="s">
        <v>922</v>
      </c>
      <c r="E76">
        <v>2018</v>
      </c>
      <c r="F76">
        <v>2018</v>
      </c>
      <c r="G76">
        <v>2025</v>
      </c>
      <c r="H76" s="40">
        <v>43455</v>
      </c>
      <c r="I76" s="17">
        <v>1367</v>
      </c>
      <c r="J76" s="17">
        <v>1108.3772858802411</v>
      </c>
      <c r="K76" s="17">
        <v>1500</v>
      </c>
      <c r="L76" s="11">
        <v>0.73891819058682728</v>
      </c>
      <c r="M76" s="8">
        <v>0</v>
      </c>
    </row>
    <row r="77" spans="1:13" x14ac:dyDescent="0.3">
      <c r="A77">
        <v>1171</v>
      </c>
      <c r="B77" t="s">
        <v>174</v>
      </c>
      <c r="C77" t="s">
        <v>805</v>
      </c>
      <c r="D77" t="s">
        <v>923</v>
      </c>
      <c r="E77">
        <v>2015</v>
      </c>
      <c r="F77">
        <v>2018</v>
      </c>
      <c r="G77">
        <v>2025</v>
      </c>
      <c r="H77" s="40">
        <v>43453</v>
      </c>
      <c r="I77" s="17">
        <v>25000</v>
      </c>
      <c r="J77" s="17">
        <v>19166.651898734177</v>
      </c>
      <c r="K77" s="17">
        <v>43000</v>
      </c>
      <c r="L77" s="11">
        <v>0.44573609066823672</v>
      </c>
      <c r="M77" s="8">
        <v>0</v>
      </c>
    </row>
    <row r="78" spans="1:13" x14ac:dyDescent="0.3">
      <c r="A78">
        <v>1396</v>
      </c>
      <c r="B78" t="s">
        <v>350</v>
      </c>
      <c r="C78" t="s">
        <v>924</v>
      </c>
      <c r="D78" t="s">
        <v>925</v>
      </c>
      <c r="E78">
        <v>2021</v>
      </c>
      <c r="F78">
        <v>2023</v>
      </c>
      <c r="G78">
        <v>2025</v>
      </c>
      <c r="H78" s="40">
        <v>43454</v>
      </c>
      <c r="I78" s="17">
        <v>500</v>
      </c>
      <c r="J78" s="17">
        <v>326.69298841991463</v>
      </c>
      <c r="K78" s="17">
        <v>8750</v>
      </c>
      <c r="L78" s="11">
        <v>3.7336341533704527E-2</v>
      </c>
      <c r="M78" s="8">
        <v>0</v>
      </c>
    </row>
    <row r="79" spans="1:13" x14ac:dyDescent="0.3">
      <c r="A79">
        <v>1395</v>
      </c>
      <c r="B79" t="s">
        <v>350</v>
      </c>
      <c r="C79" t="s">
        <v>849</v>
      </c>
      <c r="D79" t="s">
        <v>926</v>
      </c>
      <c r="E79">
        <v>2020</v>
      </c>
      <c r="F79">
        <v>2021</v>
      </c>
      <c r="G79">
        <v>2025</v>
      </c>
      <c r="H79" s="40">
        <v>43454</v>
      </c>
      <c r="I79" s="17">
        <v>3600</v>
      </c>
      <c r="J79" s="17">
        <v>2352.1895166233849</v>
      </c>
      <c r="K79" s="17">
        <v>4500</v>
      </c>
      <c r="L79" s="11">
        <v>0.52270878147186339</v>
      </c>
      <c r="M79" s="8">
        <v>0</v>
      </c>
    </row>
    <row r="80" spans="1:13" x14ac:dyDescent="0.3">
      <c r="A80">
        <v>1141</v>
      </c>
      <c r="B80" t="s">
        <v>249</v>
      </c>
      <c r="C80" t="s">
        <v>849</v>
      </c>
      <c r="D80" t="s">
        <v>927</v>
      </c>
      <c r="E80">
        <v>2018</v>
      </c>
      <c r="F80">
        <v>2018</v>
      </c>
      <c r="G80">
        <v>2025</v>
      </c>
      <c r="H80" s="40">
        <v>43293</v>
      </c>
      <c r="I80" s="17">
        <v>320</v>
      </c>
      <c r="J80" s="17">
        <v>245.33333333333331</v>
      </c>
      <c r="K80" s="17">
        <v>400</v>
      </c>
      <c r="L80" s="11">
        <v>0.61333333333333329</v>
      </c>
      <c r="M80" s="8">
        <v>0</v>
      </c>
    </row>
    <row r="81" spans="1:13" x14ac:dyDescent="0.3">
      <c r="A81">
        <v>1131</v>
      </c>
      <c r="B81" t="s">
        <v>872</v>
      </c>
      <c r="C81" t="s">
        <v>873</v>
      </c>
      <c r="D81" t="s">
        <v>928</v>
      </c>
      <c r="E81">
        <v>2017</v>
      </c>
      <c r="F81">
        <v>2018</v>
      </c>
      <c r="G81">
        <v>2025</v>
      </c>
      <c r="H81" s="40">
        <v>43098</v>
      </c>
      <c r="I81" s="17">
        <v>2642</v>
      </c>
      <c r="J81" s="17">
        <v>528.4</v>
      </c>
      <c r="K81" s="17">
        <v>8158</v>
      </c>
      <c r="L81" s="11">
        <v>6.477077715126256E-2</v>
      </c>
      <c r="M81" s="8">
        <v>152.92833880853149</v>
      </c>
    </row>
    <row r="82" spans="1:13" x14ac:dyDescent="0.3">
      <c r="A82">
        <v>1331</v>
      </c>
      <c r="B82" t="s">
        <v>929</v>
      </c>
      <c r="C82" t="s">
        <v>873</v>
      </c>
      <c r="D82" t="s">
        <v>930</v>
      </c>
      <c r="E82">
        <v>2017</v>
      </c>
      <c r="F82">
        <v>2017</v>
      </c>
      <c r="G82">
        <v>2025</v>
      </c>
      <c r="H82" s="40">
        <v>43077</v>
      </c>
      <c r="I82" s="17">
        <v>6400</v>
      </c>
      <c r="J82" s="17">
        <v>3840</v>
      </c>
      <c r="K82" s="17">
        <v>31855.154999999999</v>
      </c>
      <c r="L82" s="11">
        <v>0.12054563853165989</v>
      </c>
      <c r="M82" s="8">
        <v>1577.6713012383709</v>
      </c>
    </row>
    <row r="83" spans="1:13" x14ac:dyDescent="0.3">
      <c r="A83">
        <v>1103</v>
      </c>
      <c r="B83" t="s">
        <v>457</v>
      </c>
      <c r="C83" t="s">
        <v>931</v>
      </c>
      <c r="D83" t="s">
        <v>932</v>
      </c>
      <c r="E83">
        <v>2017</v>
      </c>
      <c r="F83">
        <v>2020</v>
      </c>
      <c r="G83">
        <v>2016</v>
      </c>
      <c r="H83" s="40">
        <v>42844</v>
      </c>
      <c r="I83" s="17">
        <v>150</v>
      </c>
      <c r="J83" s="17">
        <v>107.5</v>
      </c>
      <c r="K83" s="17">
        <v>150</v>
      </c>
      <c r="L83" s="11">
        <v>0.71666666666666667</v>
      </c>
      <c r="M83" s="8">
        <v>6.0916666666666661E-2</v>
      </c>
    </row>
    <row r="84" spans="1:13" x14ac:dyDescent="0.3">
      <c r="A84">
        <v>1019</v>
      </c>
      <c r="B84" t="s">
        <v>405</v>
      </c>
      <c r="C84" t="s">
        <v>933</v>
      </c>
      <c r="D84" t="s">
        <v>934</v>
      </c>
      <c r="E84">
        <v>2015</v>
      </c>
      <c r="F84">
        <v>2016</v>
      </c>
      <c r="G84">
        <v>2025</v>
      </c>
      <c r="H84" s="40">
        <v>42718</v>
      </c>
      <c r="I84" s="17">
        <v>24650</v>
      </c>
      <c r="J84" s="17">
        <v>2489.4459999999999</v>
      </c>
      <c r="K84" s="17">
        <v>64500</v>
      </c>
      <c r="L84" s="11">
        <v>3.8596062015503883E-2</v>
      </c>
      <c r="M84" s="8">
        <v>0</v>
      </c>
    </row>
    <row r="85" spans="1:13" x14ac:dyDescent="0.3">
      <c r="A85">
        <v>1049</v>
      </c>
      <c r="B85" t="s">
        <v>935</v>
      </c>
      <c r="C85" t="s">
        <v>936</v>
      </c>
      <c r="D85" t="s">
        <v>937</v>
      </c>
      <c r="E85">
        <v>2016</v>
      </c>
      <c r="F85">
        <v>2017</v>
      </c>
      <c r="G85">
        <v>2025</v>
      </c>
      <c r="H85" s="40">
        <v>42718</v>
      </c>
      <c r="I85" s="17">
        <v>499</v>
      </c>
      <c r="J85" s="17">
        <v>204.09192572488658</v>
      </c>
      <c r="K85" s="17">
        <v>1050</v>
      </c>
      <c r="L85" s="11">
        <v>0.1943732625951301</v>
      </c>
      <c r="M85" s="8">
        <v>0</v>
      </c>
    </row>
    <row r="86" spans="1:13" x14ac:dyDescent="0.3">
      <c r="H86" s="10"/>
      <c r="I86" s="17"/>
      <c r="J86" s="17"/>
      <c r="K86" s="17"/>
      <c r="L86" s="11"/>
      <c r="M86" s="8"/>
    </row>
    <row r="87" spans="1:13" x14ac:dyDescent="0.3">
      <c r="H87" s="10"/>
      <c r="I87" s="17"/>
      <c r="J87" s="17"/>
      <c r="K87" s="17"/>
      <c r="L87" s="11"/>
      <c r="M87" s="8"/>
    </row>
    <row r="88" spans="1:13" x14ac:dyDescent="0.3">
      <c r="H88" s="10"/>
      <c r="I88" s="17"/>
      <c r="J88" s="17"/>
      <c r="K88" s="17"/>
      <c r="L88" s="11"/>
      <c r="M88" s="8"/>
    </row>
    <row r="89" spans="1:13" x14ac:dyDescent="0.3">
      <c r="H89" s="10"/>
      <c r="I89" s="17"/>
      <c r="J89" s="17"/>
      <c r="K89" s="17"/>
      <c r="L89" s="11"/>
      <c r="M89" s="8"/>
    </row>
    <row r="90" spans="1:13" x14ac:dyDescent="0.3">
      <c r="H90" s="10"/>
      <c r="I90" s="17"/>
      <c r="J90" s="17"/>
      <c r="K90" s="17"/>
      <c r="L90" s="11"/>
      <c r="M90" s="8"/>
    </row>
    <row r="91" spans="1:13" x14ac:dyDescent="0.3">
      <c r="H91" s="10"/>
      <c r="I91" s="17"/>
      <c r="J91" s="17"/>
      <c r="K91" s="17"/>
      <c r="L91" s="11"/>
      <c r="M91" s="8"/>
    </row>
    <row r="92" spans="1:13" x14ac:dyDescent="0.3">
      <c r="H92" s="10"/>
      <c r="I92" s="17"/>
      <c r="J92" s="17"/>
      <c r="K92" s="17"/>
      <c r="L92" s="11"/>
      <c r="M92" s="8"/>
    </row>
    <row r="93" spans="1:13" x14ac:dyDescent="0.3">
      <c r="H93" s="10"/>
      <c r="I93" s="17"/>
      <c r="J93" s="17"/>
      <c r="K93" s="17"/>
      <c r="L93" s="11"/>
      <c r="M93" s="8"/>
    </row>
    <row r="94" spans="1:13" x14ac:dyDescent="0.3">
      <c r="H94" s="10"/>
      <c r="I94" s="17"/>
      <c r="J94" s="17"/>
      <c r="K94" s="17"/>
      <c r="L94" s="11"/>
      <c r="M94" s="8"/>
    </row>
    <row r="95" spans="1:13" x14ac:dyDescent="0.3">
      <c r="H95" s="10"/>
      <c r="I95" s="17"/>
      <c r="J95" s="17"/>
      <c r="K95" s="17"/>
      <c r="L95" s="11"/>
      <c r="M95" s="8"/>
    </row>
    <row r="96" spans="1:13" x14ac:dyDescent="0.3">
      <c r="H96" s="10"/>
      <c r="I96" s="17"/>
      <c r="J96" s="17"/>
      <c r="K96" s="17"/>
      <c r="L96" s="11"/>
      <c r="M96" s="8"/>
    </row>
    <row r="97" spans="8:13" x14ac:dyDescent="0.3">
      <c r="H97" s="10"/>
      <c r="I97" s="17"/>
      <c r="J97" s="17"/>
      <c r="K97" s="17"/>
      <c r="L97" s="11"/>
      <c r="M97" s="8"/>
    </row>
    <row r="98" spans="8:13" x14ac:dyDescent="0.3">
      <c r="H98" s="10"/>
      <c r="I98" s="17"/>
      <c r="J98" s="17"/>
      <c r="K98" s="17"/>
      <c r="L98" s="11"/>
      <c r="M98" s="8"/>
    </row>
    <row r="99" spans="8:13" x14ac:dyDescent="0.3">
      <c r="H99" s="10"/>
      <c r="I99" s="17"/>
      <c r="J99" s="17"/>
      <c r="K99" s="17"/>
      <c r="L99" s="11"/>
      <c r="M99" s="8"/>
    </row>
    <row r="100" spans="8:13" x14ac:dyDescent="0.3">
      <c r="H100" s="10"/>
      <c r="I100" s="17"/>
      <c r="J100" s="17"/>
      <c r="K100" s="17"/>
      <c r="L100" s="11"/>
      <c r="M100" s="8"/>
    </row>
    <row r="101" spans="8:13" x14ac:dyDescent="0.3">
      <c r="H101" s="10"/>
      <c r="I101" s="17"/>
      <c r="J101" s="17"/>
      <c r="K101" s="17"/>
      <c r="L101" s="11"/>
      <c r="M101" s="8"/>
    </row>
    <row r="102" spans="8:13" x14ac:dyDescent="0.3">
      <c r="H102" s="10"/>
      <c r="I102" s="17"/>
      <c r="J102" s="17"/>
      <c r="K102" s="17"/>
      <c r="L102" s="11"/>
      <c r="M102" s="8"/>
    </row>
    <row r="103" spans="8:13" x14ac:dyDescent="0.3">
      <c r="H103" s="10"/>
      <c r="I103" s="17"/>
      <c r="J103" s="17"/>
      <c r="K103" s="17"/>
      <c r="L103" s="11"/>
      <c r="M103" s="8"/>
    </row>
    <row r="104" spans="8:13" x14ac:dyDescent="0.3">
      <c r="H104" s="10"/>
      <c r="I104" s="17"/>
      <c r="J104" s="17"/>
      <c r="K104" s="17"/>
      <c r="L104" s="11"/>
      <c r="M104" s="8"/>
    </row>
    <row r="105" spans="8:13" x14ac:dyDescent="0.3">
      <c r="H105" s="10"/>
      <c r="I105" s="17"/>
      <c r="J105" s="17"/>
      <c r="K105" s="17"/>
      <c r="L105" s="11"/>
      <c r="M105" s="8"/>
    </row>
    <row r="106" spans="8:13" x14ac:dyDescent="0.3">
      <c r="H106" s="10"/>
      <c r="I106" s="17"/>
      <c r="J106" s="17"/>
      <c r="K106" s="17"/>
      <c r="L106" s="11"/>
      <c r="M106" s="8"/>
    </row>
    <row r="107" spans="8:13" x14ac:dyDescent="0.3">
      <c r="H107" s="10"/>
      <c r="I107" s="17"/>
      <c r="J107" s="17"/>
      <c r="K107" s="17"/>
      <c r="L107" s="11"/>
      <c r="M107" s="8"/>
    </row>
    <row r="108" spans="8:13" x14ac:dyDescent="0.3">
      <c r="H108" s="10"/>
      <c r="I108" s="17"/>
      <c r="J108" s="17"/>
      <c r="K108" s="17"/>
      <c r="L108" s="11"/>
      <c r="M108" s="8"/>
    </row>
    <row r="109" spans="8:13" x14ac:dyDescent="0.3">
      <c r="H109" s="10"/>
      <c r="I109" s="17"/>
      <c r="J109" s="17"/>
      <c r="K109" s="17"/>
      <c r="L109" s="11"/>
      <c r="M109" s="8"/>
    </row>
    <row r="110" spans="8:13" x14ac:dyDescent="0.3">
      <c r="H110" s="10"/>
      <c r="I110" s="17"/>
      <c r="J110" s="17"/>
      <c r="K110" s="17"/>
      <c r="L110" s="11"/>
      <c r="M110" s="8"/>
    </row>
    <row r="111" spans="8:13" x14ac:dyDescent="0.3">
      <c r="H111" s="10"/>
      <c r="I111" s="17"/>
      <c r="J111" s="17"/>
      <c r="K111" s="17"/>
      <c r="L111" s="11"/>
      <c r="M111" s="8"/>
    </row>
    <row r="112" spans="8:13" x14ac:dyDescent="0.3">
      <c r="H112" s="10"/>
      <c r="I112" s="17"/>
      <c r="J112" s="17"/>
      <c r="K112" s="17"/>
      <c r="L112" s="11"/>
      <c r="M112" s="8"/>
    </row>
    <row r="113" spans="8:13" x14ac:dyDescent="0.3">
      <c r="H113" s="10"/>
      <c r="I113" s="17"/>
      <c r="J113" s="17"/>
      <c r="K113" s="17"/>
      <c r="L113" s="11"/>
      <c r="M113" s="8"/>
    </row>
    <row r="114" spans="8:13" x14ac:dyDescent="0.3">
      <c r="H114" s="10"/>
      <c r="I114" s="17"/>
      <c r="J114" s="17"/>
      <c r="K114" s="17"/>
      <c r="L114" s="11"/>
      <c r="M114" s="8"/>
    </row>
    <row r="115" spans="8:13" x14ac:dyDescent="0.3">
      <c r="H115" s="10"/>
      <c r="I115" s="17"/>
      <c r="J115" s="17"/>
      <c r="K115" s="17"/>
      <c r="L115" s="11"/>
      <c r="M115" s="8"/>
    </row>
    <row r="116" spans="8:13" x14ac:dyDescent="0.3">
      <c r="H116" s="10"/>
      <c r="I116" s="17"/>
      <c r="J116" s="17"/>
      <c r="K116" s="17"/>
      <c r="L116" s="11"/>
      <c r="M116" s="8"/>
    </row>
    <row r="117" spans="8:13" x14ac:dyDescent="0.3">
      <c r="H117" s="10"/>
      <c r="I117" s="17"/>
      <c r="J117" s="17"/>
      <c r="K117" s="17"/>
      <c r="L117" s="11"/>
      <c r="M117" s="8"/>
    </row>
    <row r="118" spans="8:13" x14ac:dyDescent="0.3">
      <c r="H118" s="10"/>
      <c r="I118" s="17"/>
      <c r="J118" s="17"/>
      <c r="K118" s="17"/>
      <c r="L118" s="11"/>
      <c r="M118" s="8"/>
    </row>
    <row r="119" spans="8:13" x14ac:dyDescent="0.3">
      <c r="H119" s="10"/>
      <c r="I119" s="17"/>
      <c r="J119" s="17"/>
      <c r="K119" s="17"/>
      <c r="L119" s="11"/>
      <c r="M119" s="8"/>
    </row>
    <row r="120" spans="8:13" x14ac:dyDescent="0.3">
      <c r="H120" s="10"/>
      <c r="I120" s="17"/>
      <c r="J120" s="17"/>
      <c r="K120" s="17"/>
      <c r="L120" s="11"/>
      <c r="M120" s="8"/>
    </row>
    <row r="121" spans="8:13" x14ac:dyDescent="0.3">
      <c r="H121" s="10"/>
      <c r="I121" s="17"/>
      <c r="J121" s="17"/>
      <c r="K121" s="17"/>
      <c r="L121" s="11"/>
      <c r="M121" s="8"/>
    </row>
    <row r="122" spans="8:13" x14ac:dyDescent="0.3">
      <c r="H122" s="10"/>
      <c r="I122" s="17"/>
      <c r="J122" s="17"/>
      <c r="K122" s="17"/>
      <c r="L122" s="11"/>
      <c r="M122" s="8"/>
    </row>
    <row r="123" spans="8:13" x14ac:dyDescent="0.3">
      <c r="H123" s="10"/>
      <c r="I123" s="17"/>
      <c r="J123" s="17"/>
      <c r="K123" s="17"/>
      <c r="L123" s="11"/>
      <c r="M123" s="8"/>
    </row>
    <row r="124" spans="8:13" x14ac:dyDescent="0.3">
      <c r="H124" s="10"/>
      <c r="I124" s="17"/>
      <c r="J124" s="17"/>
      <c r="K124" s="17"/>
      <c r="L124" s="11"/>
      <c r="M124" s="8"/>
    </row>
    <row r="125" spans="8:13" x14ac:dyDescent="0.3">
      <c r="H125" s="10"/>
      <c r="I125" s="17"/>
      <c r="J125" s="17"/>
      <c r="K125" s="17"/>
      <c r="L125" s="11"/>
      <c r="M125" s="8"/>
    </row>
    <row r="126" spans="8:13" x14ac:dyDescent="0.3">
      <c r="H126" s="10"/>
      <c r="I126" s="17"/>
      <c r="J126" s="17"/>
      <c r="K126" s="17"/>
      <c r="L126" s="11"/>
      <c r="M126" s="8"/>
    </row>
    <row r="127" spans="8:13" x14ac:dyDescent="0.3">
      <c r="H127" s="10"/>
      <c r="I127" s="17"/>
      <c r="J127" s="17"/>
      <c r="K127" s="17"/>
      <c r="L127" s="11"/>
      <c r="M127" s="8"/>
    </row>
    <row r="128" spans="8:13" x14ac:dyDescent="0.3">
      <c r="H128" s="10"/>
      <c r="I128" s="17"/>
      <c r="J128" s="17"/>
      <c r="K128" s="17"/>
      <c r="L128" s="11"/>
      <c r="M128" s="8"/>
    </row>
    <row r="129" spans="8:13" x14ac:dyDescent="0.3">
      <c r="H129" s="10"/>
      <c r="I129" s="17"/>
      <c r="J129" s="17"/>
      <c r="K129" s="17"/>
      <c r="L129" s="11"/>
      <c r="M129" s="8"/>
    </row>
    <row r="130" spans="8:13" x14ac:dyDescent="0.3">
      <c r="H130" s="10"/>
      <c r="I130" s="17"/>
      <c r="J130" s="17"/>
      <c r="K130" s="17"/>
      <c r="L130" s="11"/>
      <c r="M130" s="8"/>
    </row>
    <row r="131" spans="8:13" x14ac:dyDescent="0.3">
      <c r="H131" s="10"/>
      <c r="I131" s="17"/>
      <c r="J131" s="17"/>
      <c r="K131" s="17"/>
      <c r="L131" s="11"/>
      <c r="M131" s="8"/>
    </row>
    <row r="132" spans="8:13" x14ac:dyDescent="0.3">
      <c r="H132" s="10"/>
      <c r="I132" s="17"/>
      <c r="J132" s="17"/>
      <c r="K132" s="17"/>
      <c r="L132" s="11"/>
      <c r="M132" s="8"/>
    </row>
    <row r="133" spans="8:13" x14ac:dyDescent="0.3">
      <c r="H133" s="10"/>
      <c r="I133" s="17"/>
      <c r="J133" s="17"/>
      <c r="K133" s="17"/>
      <c r="L133" s="11"/>
      <c r="M133" s="8"/>
    </row>
    <row r="134" spans="8:13" x14ac:dyDescent="0.3">
      <c r="H134" s="10"/>
      <c r="I134" s="17"/>
      <c r="J134" s="17"/>
      <c r="K134" s="17"/>
      <c r="L134" s="11"/>
      <c r="M134" s="8"/>
    </row>
    <row r="135" spans="8:13" x14ac:dyDescent="0.3">
      <c r="H135" s="10"/>
      <c r="I135" s="17"/>
      <c r="J135" s="17"/>
      <c r="K135" s="17"/>
      <c r="L135" s="11"/>
      <c r="M135" s="8"/>
    </row>
    <row r="136" spans="8:13" x14ac:dyDescent="0.3">
      <c r="H136" s="10"/>
      <c r="I136" s="17"/>
      <c r="J136" s="17"/>
      <c r="K136" s="17"/>
      <c r="L136" s="11"/>
      <c r="M136" s="8"/>
    </row>
    <row r="137" spans="8:13" x14ac:dyDescent="0.3">
      <c r="H137" s="10"/>
      <c r="I137" s="17"/>
      <c r="J137" s="17"/>
      <c r="K137" s="17"/>
      <c r="L137" s="11"/>
      <c r="M137" s="8"/>
    </row>
    <row r="138" spans="8:13" x14ac:dyDescent="0.3">
      <c r="H138" s="10"/>
      <c r="I138" s="17"/>
      <c r="J138" s="17"/>
      <c r="K138" s="17"/>
      <c r="L138" s="11"/>
      <c r="M138" s="8"/>
    </row>
    <row r="139" spans="8:13" x14ac:dyDescent="0.3">
      <c r="H139" s="10"/>
      <c r="I139" s="17"/>
      <c r="J139" s="17"/>
      <c r="K139" s="17"/>
      <c r="L139" s="11"/>
      <c r="M139" s="8"/>
    </row>
    <row r="140" spans="8:13" x14ac:dyDescent="0.3">
      <c r="H140" s="10"/>
      <c r="I140" s="17"/>
      <c r="J140" s="17"/>
      <c r="K140" s="17"/>
      <c r="L140" s="11"/>
      <c r="M140" s="8"/>
    </row>
    <row r="141" spans="8:13" x14ac:dyDescent="0.3">
      <c r="H141" s="10"/>
      <c r="I141" s="17"/>
      <c r="J141" s="17"/>
      <c r="K141" s="17"/>
      <c r="L141" s="11"/>
      <c r="M141" s="8"/>
    </row>
    <row r="142" spans="8:13" x14ac:dyDescent="0.3">
      <c r="H142" s="10"/>
      <c r="I142" s="17"/>
      <c r="J142" s="17"/>
      <c r="K142" s="17"/>
      <c r="L142" s="11"/>
      <c r="M142" s="8"/>
    </row>
    <row r="143" spans="8:13" x14ac:dyDescent="0.3">
      <c r="H143" s="10"/>
      <c r="I143" s="17"/>
      <c r="J143" s="17"/>
      <c r="K143" s="17"/>
      <c r="L143" s="11"/>
      <c r="M143" s="8"/>
    </row>
    <row r="144" spans="8:13" x14ac:dyDescent="0.3">
      <c r="H144" s="10"/>
      <c r="I144" s="17"/>
      <c r="J144" s="17"/>
      <c r="K144" s="17"/>
      <c r="L144" s="11"/>
      <c r="M144" s="8"/>
    </row>
    <row r="145" spans="8:13" x14ac:dyDescent="0.3">
      <c r="H145" s="10"/>
      <c r="I145" s="17"/>
      <c r="J145" s="17"/>
      <c r="K145" s="17"/>
      <c r="L145" s="11"/>
      <c r="M145" s="8"/>
    </row>
    <row r="146" spans="8:13" x14ac:dyDescent="0.3">
      <c r="H146" s="10"/>
      <c r="I146" s="17"/>
      <c r="J146" s="17"/>
      <c r="K146" s="17"/>
      <c r="L146" s="11"/>
      <c r="M146" s="8"/>
    </row>
    <row r="147" spans="8:13" x14ac:dyDescent="0.3">
      <c r="H147" s="10"/>
      <c r="I147" s="17"/>
      <c r="J147" s="17"/>
      <c r="K147" s="17"/>
      <c r="L147" s="11"/>
      <c r="M147" s="8"/>
    </row>
    <row r="148" spans="8:13" x14ac:dyDescent="0.3">
      <c r="H148" s="10"/>
      <c r="I148" s="17"/>
      <c r="J148" s="17"/>
      <c r="K148" s="17"/>
      <c r="L148" s="11"/>
      <c r="M148" s="8"/>
    </row>
    <row r="149" spans="8:13" x14ac:dyDescent="0.3">
      <c r="H149" s="10"/>
      <c r="I149" s="17"/>
      <c r="J149" s="17"/>
      <c r="K149" s="17"/>
      <c r="L149" s="11"/>
      <c r="M149" s="8"/>
    </row>
    <row r="150" spans="8:13" x14ac:dyDescent="0.3">
      <c r="H150" s="10"/>
      <c r="I150" s="17"/>
      <c r="J150" s="17"/>
      <c r="K150" s="17"/>
      <c r="L150" s="11"/>
      <c r="M150" s="8"/>
    </row>
    <row r="151" spans="8:13" x14ac:dyDescent="0.3">
      <c r="H151" s="10"/>
      <c r="I151" s="17"/>
      <c r="J151" s="17"/>
      <c r="K151" s="17"/>
      <c r="L151" s="11"/>
      <c r="M151" s="8"/>
    </row>
    <row r="152" spans="8:13" x14ac:dyDescent="0.3">
      <c r="H152" s="10"/>
      <c r="I152" s="17"/>
      <c r="J152" s="17"/>
      <c r="K152" s="17"/>
      <c r="L152" s="11"/>
      <c r="M152" s="8"/>
    </row>
    <row r="153" spans="8:13" x14ac:dyDescent="0.3">
      <c r="H153" s="10"/>
      <c r="I153" s="17"/>
      <c r="J153" s="17"/>
      <c r="K153" s="17"/>
      <c r="L153" s="11"/>
      <c r="M153" s="8"/>
    </row>
    <row r="154" spans="8:13" x14ac:dyDescent="0.3">
      <c r="H154" s="10"/>
      <c r="I154" s="17"/>
      <c r="J154" s="17"/>
      <c r="K154" s="17"/>
      <c r="L154" s="11"/>
      <c r="M154" s="8"/>
    </row>
    <row r="155" spans="8:13" x14ac:dyDescent="0.3">
      <c r="H155" s="10"/>
      <c r="I155" s="17"/>
      <c r="J155" s="17"/>
      <c r="K155" s="17"/>
      <c r="L155" s="11"/>
      <c r="M155" s="8"/>
    </row>
    <row r="156" spans="8:13" x14ac:dyDescent="0.3">
      <c r="H156" s="10"/>
      <c r="I156" s="17"/>
      <c r="J156" s="17"/>
      <c r="K156" s="17"/>
      <c r="L156" s="11"/>
      <c r="M156" s="8"/>
    </row>
    <row r="157" spans="8:13" x14ac:dyDescent="0.3">
      <c r="H157" s="10"/>
      <c r="I157" s="17"/>
      <c r="J157" s="17"/>
      <c r="K157" s="17"/>
      <c r="L157" s="11"/>
      <c r="M157" s="8"/>
    </row>
    <row r="158" spans="8:13" x14ac:dyDescent="0.3">
      <c r="H158" s="10"/>
      <c r="I158" s="17"/>
      <c r="J158" s="17"/>
      <c r="K158" s="17"/>
      <c r="L158" s="11"/>
      <c r="M158" s="8"/>
    </row>
    <row r="159" spans="8:13" x14ac:dyDescent="0.3">
      <c r="H159" s="10"/>
      <c r="I159" s="17"/>
      <c r="J159" s="17"/>
      <c r="K159" s="17"/>
      <c r="L159" s="11"/>
      <c r="M159" s="8"/>
    </row>
    <row r="160" spans="8:13" x14ac:dyDescent="0.3">
      <c r="H160" s="10"/>
      <c r="I160" s="17"/>
      <c r="J160" s="17"/>
      <c r="K160" s="17"/>
      <c r="L160" s="11"/>
      <c r="M160" s="8"/>
    </row>
    <row r="161" spans="8:13" x14ac:dyDescent="0.3">
      <c r="H161" s="10"/>
      <c r="I161" s="17"/>
      <c r="J161" s="17"/>
      <c r="K161" s="17"/>
      <c r="L161" s="11"/>
      <c r="M161" s="8"/>
    </row>
    <row r="162" spans="8:13" x14ac:dyDescent="0.3">
      <c r="H162" s="10"/>
      <c r="I162" s="17"/>
      <c r="J162" s="17"/>
      <c r="K162" s="17"/>
      <c r="L162" s="11"/>
      <c r="M162" s="8"/>
    </row>
    <row r="163" spans="8:13" x14ac:dyDescent="0.3">
      <c r="H163" s="10"/>
      <c r="I163" s="17"/>
      <c r="J163" s="17"/>
      <c r="K163" s="17"/>
      <c r="L163" s="11"/>
      <c r="M163" s="8"/>
    </row>
    <row r="164" spans="8:13" x14ac:dyDescent="0.3">
      <c r="H164" s="10"/>
      <c r="I164" s="17"/>
      <c r="J164" s="17"/>
      <c r="K164" s="17"/>
      <c r="L164" s="11"/>
      <c r="M164" s="8"/>
    </row>
    <row r="165" spans="8:13" x14ac:dyDescent="0.3">
      <c r="H165" s="10"/>
      <c r="I165" s="17"/>
      <c r="J165" s="17"/>
      <c r="K165" s="17"/>
      <c r="L165" s="11"/>
      <c r="M165" s="8"/>
    </row>
    <row r="166" spans="8:13" x14ac:dyDescent="0.3">
      <c r="H166" s="10"/>
      <c r="I166" s="17"/>
      <c r="J166" s="17"/>
      <c r="K166" s="17"/>
      <c r="L166" s="11"/>
      <c r="M166" s="8"/>
    </row>
    <row r="167" spans="8:13" x14ac:dyDescent="0.3">
      <c r="H167" s="10"/>
      <c r="I167" s="17"/>
      <c r="J167" s="17"/>
      <c r="K167" s="17"/>
      <c r="L167" s="11"/>
      <c r="M167" s="8"/>
    </row>
    <row r="168" spans="8:13" x14ac:dyDescent="0.3">
      <c r="H168" s="10"/>
      <c r="I168" s="17"/>
      <c r="J168" s="17"/>
      <c r="K168" s="17"/>
      <c r="L168" s="11"/>
      <c r="M168" s="8"/>
    </row>
    <row r="169" spans="8:13" x14ac:dyDescent="0.3">
      <c r="H169" s="10"/>
      <c r="I169" s="17"/>
      <c r="J169" s="17"/>
      <c r="K169" s="17"/>
      <c r="L169" s="11"/>
      <c r="M169" s="8"/>
    </row>
    <row r="170" spans="8:13" x14ac:dyDescent="0.3">
      <c r="H170" s="10"/>
      <c r="I170" s="17"/>
      <c r="J170" s="17"/>
      <c r="K170" s="17"/>
      <c r="L170" s="11"/>
      <c r="M170" s="8"/>
    </row>
    <row r="171" spans="8:13" x14ac:dyDescent="0.3">
      <c r="H171" s="10"/>
      <c r="I171" s="17"/>
      <c r="J171" s="17"/>
      <c r="K171" s="17"/>
      <c r="L171" s="11"/>
      <c r="M171" s="8"/>
    </row>
    <row r="172" spans="8:13" x14ac:dyDescent="0.3">
      <c r="H172" s="10"/>
      <c r="I172" s="17"/>
      <c r="J172" s="17"/>
      <c r="K172" s="17"/>
      <c r="L172" s="11"/>
      <c r="M172" s="8"/>
    </row>
    <row r="173" spans="8:13" x14ac:dyDescent="0.3">
      <c r="H173" s="10"/>
      <c r="I173" s="17"/>
      <c r="J173" s="17"/>
      <c r="K173" s="17"/>
      <c r="L173" s="11"/>
      <c r="M173" s="8"/>
    </row>
    <row r="174" spans="8:13" x14ac:dyDescent="0.3">
      <c r="H174" s="10"/>
      <c r="I174" s="17"/>
      <c r="J174" s="17"/>
      <c r="K174" s="17"/>
      <c r="L174" s="11"/>
      <c r="M174" s="8"/>
    </row>
    <row r="175" spans="8:13" x14ac:dyDescent="0.3">
      <c r="H175" s="10"/>
      <c r="I175" s="17"/>
      <c r="J175" s="17"/>
      <c r="K175" s="17"/>
      <c r="L175" s="11"/>
      <c r="M175" s="8"/>
    </row>
    <row r="176" spans="8:13" x14ac:dyDescent="0.3">
      <c r="H176" s="10"/>
      <c r="I176" s="17"/>
      <c r="J176" s="17"/>
      <c r="K176" s="17"/>
      <c r="L176" s="11"/>
      <c r="M176" s="8"/>
    </row>
    <row r="177" spans="8:13" x14ac:dyDescent="0.3">
      <c r="H177" s="10"/>
      <c r="I177" s="17"/>
      <c r="J177" s="17"/>
      <c r="K177" s="17"/>
      <c r="L177" s="11"/>
      <c r="M177" s="8"/>
    </row>
    <row r="178" spans="8:13" x14ac:dyDescent="0.3">
      <c r="H178" s="10"/>
      <c r="I178" s="17"/>
      <c r="J178" s="17"/>
      <c r="K178" s="17"/>
      <c r="L178" s="11"/>
      <c r="M178" s="8"/>
    </row>
    <row r="179" spans="8:13" x14ac:dyDescent="0.3">
      <c r="H179" s="10"/>
      <c r="I179" s="17"/>
      <c r="J179" s="17"/>
      <c r="K179" s="17"/>
      <c r="L179" s="11"/>
      <c r="M179" s="8"/>
    </row>
    <row r="180" spans="8:13" x14ac:dyDescent="0.3">
      <c r="H180" s="10"/>
      <c r="I180" s="17"/>
      <c r="J180" s="17"/>
      <c r="K180" s="17"/>
      <c r="L180" s="11"/>
      <c r="M180" s="8"/>
    </row>
    <row r="181" spans="8:13" x14ac:dyDescent="0.3">
      <c r="H181" s="10"/>
      <c r="I181" s="17"/>
      <c r="J181" s="17"/>
      <c r="K181" s="17"/>
      <c r="L181" s="11"/>
      <c r="M181" s="8"/>
    </row>
    <row r="182" spans="8:13" x14ac:dyDescent="0.3">
      <c r="H182" s="10"/>
      <c r="I182" s="17"/>
      <c r="J182" s="17"/>
      <c r="K182" s="17"/>
      <c r="L182" s="11"/>
      <c r="M182" s="8"/>
    </row>
    <row r="183" spans="8:13" x14ac:dyDescent="0.3">
      <c r="H183" s="10"/>
      <c r="I183" s="17"/>
      <c r="J183" s="17"/>
      <c r="K183" s="17"/>
      <c r="L183" s="11"/>
      <c r="M183" s="8"/>
    </row>
    <row r="184" spans="8:13" x14ac:dyDescent="0.3">
      <c r="H184" s="10"/>
      <c r="I184" s="17"/>
      <c r="J184" s="17"/>
      <c r="K184" s="17"/>
      <c r="L184" s="11"/>
      <c r="M184" s="8"/>
    </row>
    <row r="185" spans="8:13" x14ac:dyDescent="0.3">
      <c r="H185" s="10"/>
      <c r="I185" s="17"/>
      <c r="J185" s="17"/>
      <c r="K185" s="17"/>
      <c r="L185" s="11"/>
      <c r="M185" s="8"/>
    </row>
    <row r="186" spans="8:13" x14ac:dyDescent="0.3">
      <c r="H186" s="10"/>
      <c r="I186" s="17"/>
      <c r="J186" s="17"/>
      <c r="K186" s="17"/>
      <c r="L186" s="11"/>
      <c r="M186" s="8"/>
    </row>
    <row r="187" spans="8:13" x14ac:dyDescent="0.3">
      <c r="H187" s="10"/>
      <c r="I187" s="17"/>
      <c r="J187" s="17"/>
      <c r="K187" s="17"/>
      <c r="L187" s="11"/>
      <c r="M187" s="8"/>
    </row>
    <row r="188" spans="8:13" x14ac:dyDescent="0.3">
      <c r="H188" s="10"/>
      <c r="I188" s="17"/>
      <c r="J188" s="17"/>
      <c r="K188" s="17"/>
      <c r="L188" s="11"/>
      <c r="M188" s="8"/>
    </row>
    <row r="189" spans="8:13" x14ac:dyDescent="0.3">
      <c r="H189" s="10"/>
      <c r="I189" s="17"/>
      <c r="J189" s="17"/>
      <c r="K189" s="17"/>
      <c r="L189" s="11"/>
      <c r="M189" s="8"/>
    </row>
    <row r="190" spans="8:13" x14ac:dyDescent="0.3">
      <c r="H190" s="10"/>
      <c r="I190" s="17"/>
      <c r="J190" s="17"/>
      <c r="K190" s="17"/>
      <c r="L190" s="11"/>
      <c r="M190" s="8"/>
    </row>
    <row r="191" spans="8:13" x14ac:dyDescent="0.3">
      <c r="H191" s="10"/>
      <c r="I191" s="17"/>
      <c r="J191" s="17"/>
      <c r="K191" s="17"/>
      <c r="L191" s="11"/>
      <c r="M191" s="8"/>
    </row>
    <row r="192" spans="8:13" x14ac:dyDescent="0.3">
      <c r="H192" s="10"/>
      <c r="I192" s="17"/>
      <c r="J192" s="17"/>
      <c r="K192" s="17"/>
      <c r="L192" s="11"/>
      <c r="M192" s="8"/>
    </row>
    <row r="193" spans="8:13" x14ac:dyDescent="0.3">
      <c r="H193" s="10"/>
      <c r="I193" s="17"/>
      <c r="J193" s="17"/>
      <c r="K193" s="17"/>
      <c r="L193" s="11"/>
      <c r="M193" s="8"/>
    </row>
    <row r="194" spans="8:13" x14ac:dyDescent="0.3">
      <c r="H194" s="10"/>
      <c r="I194" s="17"/>
      <c r="J194" s="17"/>
      <c r="K194" s="17"/>
      <c r="L194" s="11"/>
      <c r="M194" s="8"/>
    </row>
    <row r="195" spans="8:13" x14ac:dyDescent="0.3">
      <c r="H195" s="10"/>
      <c r="I195" s="17"/>
      <c r="J195" s="17"/>
      <c r="K195" s="17"/>
      <c r="L195" s="11"/>
      <c r="M195" s="8"/>
    </row>
    <row r="196" spans="8:13" x14ac:dyDescent="0.3">
      <c r="H196" s="10"/>
      <c r="I196" s="17"/>
      <c r="J196" s="17"/>
      <c r="K196" s="17"/>
      <c r="L196" s="11"/>
      <c r="M196" s="8"/>
    </row>
    <row r="197" spans="8:13" x14ac:dyDescent="0.3">
      <c r="H197" s="10"/>
      <c r="I197" s="17"/>
      <c r="J197" s="17"/>
      <c r="K197" s="17"/>
      <c r="L197" s="11"/>
      <c r="M197" s="8"/>
    </row>
    <row r="198" spans="8:13" x14ac:dyDescent="0.3">
      <c r="H198" s="10"/>
      <c r="I198" s="17"/>
      <c r="J198" s="17"/>
      <c r="K198" s="17"/>
      <c r="L198" s="11"/>
      <c r="M198" s="8"/>
    </row>
    <row r="199" spans="8:13" x14ac:dyDescent="0.3">
      <c r="H199" s="10"/>
      <c r="I199" s="17"/>
      <c r="J199" s="17"/>
      <c r="K199" s="17"/>
      <c r="L199" s="11"/>
      <c r="M199" s="8"/>
    </row>
    <row r="200" spans="8:13" x14ac:dyDescent="0.3">
      <c r="H200" s="10"/>
      <c r="I200" s="17"/>
      <c r="J200" s="17"/>
      <c r="K200" s="17"/>
      <c r="L200" s="11"/>
      <c r="M200" s="8"/>
    </row>
    <row r="201" spans="8:13" x14ac:dyDescent="0.3">
      <c r="H201" s="10"/>
      <c r="I201" s="17"/>
      <c r="J201" s="17"/>
      <c r="K201" s="17"/>
      <c r="L201" s="11"/>
      <c r="M201" s="8"/>
    </row>
    <row r="202" spans="8:13" x14ac:dyDescent="0.3">
      <c r="H202" s="10"/>
      <c r="I202" s="17"/>
      <c r="J202" s="17"/>
      <c r="K202" s="17"/>
      <c r="L202" s="11"/>
      <c r="M202" s="8"/>
    </row>
    <row r="203" spans="8:13" x14ac:dyDescent="0.3">
      <c r="H203" s="10"/>
      <c r="I203" s="17"/>
      <c r="J203" s="17"/>
      <c r="K203" s="17"/>
      <c r="L203" s="11"/>
      <c r="M203" s="8"/>
    </row>
    <row r="204" spans="8:13" x14ac:dyDescent="0.3">
      <c r="H204" s="10"/>
      <c r="I204" s="17"/>
      <c r="J204" s="17"/>
      <c r="K204" s="17"/>
      <c r="L204" s="11"/>
      <c r="M204" s="8"/>
    </row>
    <row r="205" spans="8:13" x14ac:dyDescent="0.3">
      <c r="H205" s="10"/>
      <c r="I205" s="17"/>
      <c r="J205" s="17"/>
      <c r="K205" s="17"/>
      <c r="L205" s="11"/>
      <c r="M205" s="8"/>
    </row>
    <row r="206" spans="8:13" x14ac:dyDescent="0.3">
      <c r="H206" s="10"/>
      <c r="I206" s="17"/>
      <c r="J206" s="17"/>
      <c r="K206" s="17"/>
      <c r="L206" s="11"/>
      <c r="M206" s="8"/>
    </row>
    <row r="207" spans="8:13" x14ac:dyDescent="0.3">
      <c r="H207" s="10"/>
      <c r="I207" s="17"/>
      <c r="J207" s="17"/>
      <c r="K207" s="17"/>
      <c r="L207" s="11"/>
      <c r="M207" s="8"/>
    </row>
    <row r="208" spans="8:13" x14ac:dyDescent="0.3">
      <c r="H208" s="10"/>
      <c r="I208" s="17"/>
      <c r="J208" s="17"/>
      <c r="K208" s="17"/>
      <c r="L208" s="11"/>
      <c r="M208" s="8"/>
    </row>
    <row r="209" spans="8:13" x14ac:dyDescent="0.3">
      <c r="H209" s="10"/>
      <c r="I209" s="17"/>
      <c r="J209" s="17"/>
      <c r="K209" s="17"/>
      <c r="L209" s="11"/>
      <c r="M209" s="8"/>
    </row>
    <row r="210" spans="8:13" x14ac:dyDescent="0.3">
      <c r="H210" s="10"/>
      <c r="I210" s="17"/>
      <c r="J210" s="17"/>
      <c r="K210" s="17"/>
      <c r="L210" s="11"/>
      <c r="M210" s="8"/>
    </row>
    <row r="211" spans="8:13" x14ac:dyDescent="0.3">
      <c r="H211" s="10"/>
      <c r="I211" s="17"/>
      <c r="J211" s="17"/>
      <c r="K211" s="17"/>
      <c r="L211" s="11"/>
      <c r="M211" s="8"/>
    </row>
    <row r="212" spans="8:13" x14ac:dyDescent="0.3">
      <c r="H212" s="10"/>
      <c r="I212" s="17"/>
      <c r="J212" s="17"/>
      <c r="K212" s="17"/>
      <c r="L212" s="11"/>
      <c r="M212" s="8"/>
    </row>
    <row r="213" spans="8:13" x14ac:dyDescent="0.3">
      <c r="H213" s="10"/>
      <c r="I213" s="17"/>
      <c r="J213" s="17"/>
      <c r="K213" s="17"/>
      <c r="L213" s="11"/>
      <c r="M213" s="8"/>
    </row>
    <row r="214" spans="8:13" x14ac:dyDescent="0.3">
      <c r="H214" s="10"/>
      <c r="I214" s="17"/>
      <c r="J214" s="17"/>
      <c r="K214" s="17"/>
      <c r="L214" s="11"/>
      <c r="M214" s="8"/>
    </row>
    <row r="215" spans="8:13" x14ac:dyDescent="0.3">
      <c r="H215" s="10"/>
      <c r="I215" s="17"/>
      <c r="J215" s="17"/>
      <c r="K215" s="17"/>
      <c r="L215" s="11"/>
      <c r="M215" s="8"/>
    </row>
    <row r="216" spans="8:13" x14ac:dyDescent="0.3">
      <c r="H216" s="10"/>
      <c r="I216" s="17"/>
      <c r="J216" s="17"/>
      <c r="K216" s="17"/>
      <c r="L216" s="11"/>
      <c r="M216" s="8"/>
    </row>
    <row r="217" spans="8:13" x14ac:dyDescent="0.3">
      <c r="H217" s="10"/>
      <c r="I217" s="17"/>
      <c r="J217" s="17"/>
      <c r="K217" s="17"/>
      <c r="L217" s="11"/>
      <c r="M217" s="8"/>
    </row>
    <row r="218" spans="8:13" x14ac:dyDescent="0.3">
      <c r="H218" s="10"/>
      <c r="I218" s="17"/>
      <c r="J218" s="17"/>
      <c r="K218" s="17"/>
      <c r="L218" s="11"/>
      <c r="M218" s="8"/>
    </row>
    <row r="219" spans="8:13" x14ac:dyDescent="0.3">
      <c r="H219" s="10"/>
      <c r="I219" s="17"/>
      <c r="J219" s="17"/>
      <c r="K219" s="17"/>
      <c r="L219" s="11"/>
      <c r="M219" s="8"/>
    </row>
    <row r="220" spans="8:13" x14ac:dyDescent="0.3">
      <c r="H220" s="10"/>
      <c r="I220" s="17"/>
      <c r="J220" s="17"/>
      <c r="K220" s="17"/>
      <c r="L220" s="11"/>
      <c r="M220" s="8"/>
    </row>
    <row r="221" spans="8:13" x14ac:dyDescent="0.3">
      <c r="H221" s="10"/>
      <c r="I221" s="17"/>
      <c r="J221" s="17"/>
      <c r="K221" s="17"/>
      <c r="L221" s="11"/>
      <c r="M221" s="8"/>
    </row>
    <row r="222" spans="8:13" x14ac:dyDescent="0.3">
      <c r="H222" s="10"/>
      <c r="I222" s="17"/>
      <c r="J222" s="17"/>
      <c r="K222" s="17"/>
      <c r="L222" s="11"/>
      <c r="M222" s="8"/>
    </row>
    <row r="223" spans="8:13" x14ac:dyDescent="0.3">
      <c r="H223" s="10"/>
      <c r="I223" s="17"/>
      <c r="J223" s="17"/>
      <c r="K223" s="17"/>
      <c r="L223" s="11"/>
      <c r="M223" s="8"/>
    </row>
    <row r="224" spans="8:13" x14ac:dyDescent="0.3">
      <c r="H224" s="10"/>
      <c r="I224" s="17"/>
      <c r="J224" s="17"/>
      <c r="K224" s="17"/>
      <c r="L224" s="11"/>
      <c r="M224" s="8"/>
    </row>
    <row r="225" spans="8:13" x14ac:dyDescent="0.3">
      <c r="H225" s="10"/>
      <c r="I225" s="17"/>
      <c r="J225" s="17"/>
      <c r="K225" s="17"/>
      <c r="L225" s="11"/>
      <c r="M225" s="8"/>
    </row>
    <row r="226" spans="8:13" x14ac:dyDescent="0.3">
      <c r="H226" s="10"/>
      <c r="I226" s="17"/>
      <c r="J226" s="17"/>
      <c r="K226" s="17"/>
      <c r="L226" s="11"/>
      <c r="M226" s="8"/>
    </row>
    <row r="227" spans="8:13" x14ac:dyDescent="0.3">
      <c r="H227" s="10"/>
      <c r="I227" s="17"/>
      <c r="J227" s="17"/>
      <c r="K227" s="17"/>
      <c r="L227" s="11"/>
      <c r="M227" s="8"/>
    </row>
    <row r="228" spans="8:13" x14ac:dyDescent="0.3">
      <c r="H228" s="10"/>
      <c r="I228" s="17"/>
      <c r="J228" s="17"/>
      <c r="K228" s="17"/>
      <c r="L228" s="11"/>
      <c r="M228" s="8"/>
    </row>
    <row r="229" spans="8:13" x14ac:dyDescent="0.3">
      <c r="H229" s="10"/>
      <c r="I229" s="17"/>
      <c r="J229" s="17"/>
      <c r="K229" s="17"/>
      <c r="L229" s="11"/>
      <c r="M229" s="8"/>
    </row>
    <row r="230" spans="8:13" x14ac:dyDescent="0.3">
      <c r="H230" s="10"/>
      <c r="I230" s="17"/>
      <c r="J230" s="17"/>
      <c r="K230" s="17"/>
      <c r="L230" s="11"/>
      <c r="M230" s="8"/>
    </row>
    <row r="231" spans="8:13" x14ac:dyDescent="0.3">
      <c r="H231" s="10"/>
      <c r="I231" s="17"/>
      <c r="J231" s="17"/>
      <c r="K231" s="17"/>
      <c r="L231" s="11"/>
      <c r="M231" s="8"/>
    </row>
    <row r="232" spans="8:13" x14ac:dyDescent="0.3">
      <c r="H232" s="10"/>
      <c r="I232" s="17"/>
      <c r="J232" s="17"/>
      <c r="K232" s="17"/>
      <c r="L232" s="11"/>
      <c r="M232" s="8"/>
    </row>
    <row r="233" spans="8:13" x14ac:dyDescent="0.3">
      <c r="H233" s="10"/>
      <c r="I233" s="17"/>
      <c r="J233" s="17"/>
      <c r="K233" s="17"/>
      <c r="L233" s="11"/>
      <c r="M233" s="8"/>
    </row>
    <row r="234" spans="8:13" x14ac:dyDescent="0.3">
      <c r="H234" s="10"/>
      <c r="I234" s="17"/>
      <c r="J234" s="17"/>
      <c r="K234" s="17"/>
      <c r="L234" s="11"/>
      <c r="M234" s="8"/>
    </row>
    <row r="235" spans="8:13" x14ac:dyDescent="0.3">
      <c r="H235" s="10"/>
      <c r="I235" s="17"/>
      <c r="J235" s="17"/>
      <c r="K235" s="17"/>
      <c r="L235" s="11"/>
      <c r="M235" s="8"/>
    </row>
    <row r="236" spans="8:13" x14ac:dyDescent="0.3">
      <c r="H236" s="10"/>
      <c r="I236" s="17"/>
      <c r="J236" s="17"/>
      <c r="K236" s="17"/>
      <c r="L236" s="11"/>
      <c r="M236" s="8"/>
    </row>
    <row r="237" spans="8:13" x14ac:dyDescent="0.3">
      <c r="H237" s="10"/>
      <c r="I237" s="17"/>
      <c r="J237" s="17"/>
      <c r="K237" s="17"/>
      <c r="L237" s="11"/>
      <c r="M237" s="8"/>
    </row>
    <row r="238" spans="8:13" x14ac:dyDescent="0.3">
      <c r="H238" s="10"/>
      <c r="I238" s="17"/>
      <c r="J238" s="17"/>
      <c r="K238" s="17"/>
      <c r="L238" s="11"/>
      <c r="M238" s="8"/>
    </row>
    <row r="239" spans="8:13" x14ac:dyDescent="0.3">
      <c r="H239" s="10"/>
      <c r="I239" s="17"/>
      <c r="J239" s="17"/>
      <c r="K239" s="17"/>
      <c r="L239" s="11"/>
      <c r="M239" s="8"/>
    </row>
    <row r="240" spans="8:13" x14ac:dyDescent="0.3">
      <c r="H240" s="10"/>
      <c r="I240" s="17"/>
      <c r="J240" s="17"/>
      <c r="K240" s="17"/>
      <c r="L240" s="11"/>
      <c r="M240" s="8"/>
    </row>
    <row r="241" spans="8:13" x14ac:dyDescent="0.3">
      <c r="H241" s="10"/>
      <c r="I241" s="17"/>
      <c r="J241" s="17"/>
      <c r="K241" s="17"/>
      <c r="L241" s="11"/>
      <c r="M241" s="8"/>
    </row>
    <row r="242" spans="8:13" x14ac:dyDescent="0.3">
      <c r="H242" s="10"/>
      <c r="I242" s="17"/>
      <c r="J242" s="17"/>
      <c r="K242" s="17"/>
      <c r="L242" s="11"/>
      <c r="M242" s="8"/>
    </row>
    <row r="243" spans="8:13" x14ac:dyDescent="0.3">
      <c r="H243" s="10"/>
      <c r="I243" s="17"/>
      <c r="J243" s="17"/>
      <c r="K243" s="17"/>
      <c r="L243" s="11"/>
      <c r="M243" s="8"/>
    </row>
    <row r="244" spans="8:13" x14ac:dyDescent="0.3">
      <c r="H244" s="10"/>
      <c r="I244" s="17"/>
      <c r="J244" s="17"/>
      <c r="K244" s="17"/>
      <c r="L244" s="11"/>
      <c r="M244" s="8"/>
    </row>
    <row r="245" spans="8:13" x14ac:dyDescent="0.3">
      <c r="H245" s="10"/>
      <c r="I245" s="17"/>
      <c r="J245" s="17"/>
      <c r="K245" s="17"/>
      <c r="L245" s="11"/>
      <c r="M245" s="8"/>
    </row>
    <row r="246" spans="8:13" x14ac:dyDescent="0.3">
      <c r="H246" s="10"/>
      <c r="I246" s="17"/>
      <c r="J246" s="17"/>
      <c r="K246" s="17"/>
      <c r="L246" s="11"/>
      <c r="M246" s="8"/>
    </row>
    <row r="247" spans="8:13" x14ac:dyDescent="0.3">
      <c r="H247" s="10"/>
      <c r="I247" s="17"/>
      <c r="J247" s="17"/>
      <c r="K247" s="17"/>
      <c r="L247" s="11"/>
      <c r="M247" s="8"/>
    </row>
    <row r="248" spans="8:13" x14ac:dyDescent="0.3">
      <c r="H248" s="10"/>
      <c r="I248" s="17"/>
      <c r="J248" s="17"/>
      <c r="K248" s="17"/>
      <c r="L248" s="11"/>
      <c r="M248" s="8"/>
    </row>
    <row r="249" spans="8:13" x14ac:dyDescent="0.3">
      <c r="H249" s="10"/>
      <c r="I249" s="17"/>
      <c r="J249" s="17"/>
      <c r="K249" s="17"/>
      <c r="L249" s="11"/>
      <c r="M249" s="8"/>
    </row>
    <row r="250" spans="8:13" x14ac:dyDescent="0.3">
      <c r="H250" s="10"/>
      <c r="I250" s="17"/>
      <c r="J250" s="17"/>
      <c r="K250" s="17"/>
      <c r="L250" s="11"/>
      <c r="M250" s="8"/>
    </row>
    <row r="251" spans="8:13" x14ac:dyDescent="0.3">
      <c r="H251" s="10"/>
      <c r="I251" s="17"/>
      <c r="J251" s="17"/>
      <c r="K251" s="17"/>
      <c r="L251" s="11"/>
      <c r="M251" s="8"/>
    </row>
    <row r="252" spans="8:13" x14ac:dyDescent="0.3">
      <c r="H252" s="10"/>
      <c r="I252" s="17"/>
      <c r="J252" s="17"/>
      <c r="K252" s="17"/>
      <c r="L252" s="11"/>
      <c r="M252" s="8"/>
    </row>
    <row r="253" spans="8:13" x14ac:dyDescent="0.3">
      <c r="H253" s="10"/>
      <c r="I253" s="17"/>
      <c r="J253" s="17"/>
      <c r="K253" s="17"/>
      <c r="L253" s="11"/>
      <c r="M253" s="8"/>
    </row>
    <row r="254" spans="8:13" x14ac:dyDescent="0.3">
      <c r="H254" s="10"/>
      <c r="I254" s="17"/>
      <c r="J254" s="17"/>
      <c r="K254" s="17"/>
      <c r="L254" s="11"/>
      <c r="M254" s="8"/>
    </row>
    <row r="255" spans="8:13" x14ac:dyDescent="0.3">
      <c r="H255" s="10"/>
      <c r="I255" s="17"/>
      <c r="J255" s="17"/>
      <c r="K255" s="17"/>
      <c r="L255" s="11"/>
      <c r="M255" s="8"/>
    </row>
    <row r="256" spans="8:13" x14ac:dyDescent="0.3">
      <c r="H256" s="10"/>
      <c r="I256" s="17"/>
      <c r="J256" s="17"/>
      <c r="K256" s="17"/>
      <c r="L256" s="11"/>
      <c r="M256" s="8"/>
    </row>
    <row r="257" spans="8:13" x14ac:dyDescent="0.3">
      <c r="H257" s="10"/>
      <c r="I257" s="17"/>
      <c r="J257" s="17"/>
      <c r="K257" s="17"/>
      <c r="L257" s="11"/>
      <c r="M257" s="8"/>
    </row>
    <row r="258" spans="8:13" x14ac:dyDescent="0.3">
      <c r="H258" s="10"/>
      <c r="I258" s="17"/>
      <c r="J258" s="17"/>
      <c r="K258" s="17"/>
      <c r="L258" s="11"/>
      <c r="M258" s="8"/>
    </row>
    <row r="259" spans="8:13" x14ac:dyDescent="0.3">
      <c r="H259" s="10"/>
      <c r="I259" s="17"/>
      <c r="J259" s="17"/>
      <c r="K259" s="17"/>
      <c r="L259" s="11"/>
      <c r="M259" s="8"/>
    </row>
    <row r="260" spans="8:13" x14ac:dyDescent="0.3">
      <c r="H260" s="10"/>
      <c r="I260" s="17"/>
      <c r="J260" s="17"/>
      <c r="K260" s="17"/>
      <c r="L260" s="11"/>
      <c r="M260" s="8"/>
    </row>
    <row r="261" spans="8:13" x14ac:dyDescent="0.3">
      <c r="H261" s="10"/>
      <c r="I261" s="17"/>
      <c r="J261" s="17"/>
      <c r="K261" s="17"/>
      <c r="L261" s="11"/>
      <c r="M261" s="8"/>
    </row>
    <row r="262" spans="8:13" x14ac:dyDescent="0.3">
      <c r="H262" s="10"/>
      <c r="I262" s="17"/>
      <c r="J262" s="17"/>
      <c r="K262" s="17"/>
      <c r="L262" s="11"/>
      <c r="M262" s="8"/>
    </row>
    <row r="263" spans="8:13" x14ac:dyDescent="0.3">
      <c r="H263" s="10"/>
      <c r="I263" s="17"/>
      <c r="J263" s="17"/>
      <c r="K263" s="17"/>
      <c r="L263" s="11"/>
      <c r="M263" s="8"/>
    </row>
    <row r="264" spans="8:13" x14ac:dyDescent="0.3">
      <c r="H264" s="10"/>
      <c r="I264" s="17"/>
      <c r="J264" s="17"/>
      <c r="K264" s="17"/>
      <c r="L264" s="11"/>
      <c r="M264" s="8"/>
    </row>
    <row r="265" spans="8:13" x14ac:dyDescent="0.3">
      <c r="H265" s="10"/>
      <c r="I265" s="17"/>
      <c r="J265" s="17"/>
      <c r="K265" s="17"/>
      <c r="L265" s="11"/>
      <c r="M265" s="8"/>
    </row>
    <row r="266" spans="8:13" x14ac:dyDescent="0.3">
      <c r="H266" s="10"/>
      <c r="I266" s="17"/>
      <c r="J266" s="17"/>
      <c r="K266" s="17"/>
      <c r="L266" s="11"/>
      <c r="M266" s="8"/>
    </row>
    <row r="267" spans="8:13" x14ac:dyDescent="0.3">
      <c r="H267" s="10"/>
      <c r="I267" s="17"/>
      <c r="J267" s="17"/>
      <c r="K267" s="17"/>
      <c r="L267" s="11"/>
      <c r="M267" s="8"/>
    </row>
    <row r="268" spans="8:13" x14ac:dyDescent="0.3">
      <c r="H268" s="10"/>
      <c r="I268" s="17"/>
      <c r="J268" s="17"/>
      <c r="K268" s="17"/>
      <c r="L268" s="11"/>
      <c r="M268" s="8"/>
    </row>
    <row r="269" spans="8:13" x14ac:dyDescent="0.3">
      <c r="H269" s="10"/>
      <c r="I269" s="17"/>
      <c r="J269" s="17"/>
      <c r="K269" s="17"/>
      <c r="L269" s="11"/>
      <c r="M269" s="8"/>
    </row>
    <row r="270" spans="8:13" x14ac:dyDescent="0.3">
      <c r="H270" s="10"/>
      <c r="I270" s="17"/>
      <c r="J270" s="17"/>
      <c r="K270" s="17"/>
      <c r="L270" s="11"/>
      <c r="M270" s="8"/>
    </row>
    <row r="271" spans="8:13" x14ac:dyDescent="0.3">
      <c r="H271" s="10"/>
      <c r="I271" s="17"/>
      <c r="J271" s="17"/>
      <c r="K271" s="17"/>
      <c r="L271" s="11"/>
      <c r="M271" s="8"/>
    </row>
    <row r="272" spans="8:13" x14ac:dyDescent="0.3">
      <c r="H272" s="10"/>
      <c r="I272" s="17"/>
      <c r="J272" s="17"/>
      <c r="K272" s="17"/>
      <c r="L272" s="11"/>
      <c r="M272" s="8"/>
    </row>
    <row r="273" spans="8:13" x14ac:dyDescent="0.3">
      <c r="H273" s="10"/>
      <c r="I273" s="17"/>
      <c r="J273" s="17"/>
      <c r="K273" s="17"/>
      <c r="L273" s="11"/>
      <c r="M273" s="8"/>
    </row>
    <row r="274" spans="8:13" x14ac:dyDescent="0.3">
      <c r="H274" s="10"/>
      <c r="I274" s="17"/>
      <c r="J274" s="17"/>
      <c r="K274" s="17"/>
      <c r="L274" s="11"/>
      <c r="M274" s="8"/>
    </row>
    <row r="275" spans="8:13" x14ac:dyDescent="0.3">
      <c r="H275" s="10"/>
      <c r="I275" s="17"/>
      <c r="J275" s="17"/>
      <c r="K275" s="17"/>
      <c r="L275" s="11"/>
      <c r="M275" s="8"/>
    </row>
    <row r="276" spans="8:13" x14ac:dyDescent="0.3">
      <c r="H276" s="10"/>
      <c r="I276" s="17"/>
      <c r="J276" s="17"/>
      <c r="K276" s="17"/>
      <c r="L276" s="11"/>
      <c r="M276" s="8"/>
    </row>
    <row r="277" spans="8:13" x14ac:dyDescent="0.3">
      <c r="H277" s="10"/>
      <c r="I277" s="17"/>
      <c r="J277" s="17"/>
      <c r="K277" s="17"/>
      <c r="L277" s="11"/>
      <c r="M277" s="8"/>
    </row>
    <row r="278" spans="8:13" x14ac:dyDescent="0.3">
      <c r="H278" s="10"/>
      <c r="I278" s="17"/>
      <c r="J278" s="17"/>
      <c r="K278" s="17"/>
      <c r="L278" s="11"/>
      <c r="M278" s="8"/>
    </row>
    <row r="279" spans="8:13" x14ac:dyDescent="0.3">
      <c r="H279" s="10"/>
      <c r="I279" s="17"/>
      <c r="J279" s="17"/>
      <c r="K279" s="17"/>
      <c r="L279" s="11"/>
      <c r="M279" s="8"/>
    </row>
    <row r="280" spans="8:13" x14ac:dyDescent="0.3">
      <c r="H280" s="10"/>
      <c r="I280" s="17"/>
      <c r="J280" s="17"/>
      <c r="K280" s="17"/>
      <c r="L280" s="11"/>
      <c r="M280" s="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75A73-85D1-4194-B1D5-FD9758885F50}">
  <dimension ref="A1:P120"/>
  <sheetViews>
    <sheetView zoomScale="80" zoomScaleNormal="80" workbookViewId="0"/>
  </sheetViews>
  <sheetFormatPr defaultRowHeight="14.4" x14ac:dyDescent="0.3"/>
  <cols>
    <col min="1" max="1" width="17.6640625" customWidth="1"/>
    <col min="2" max="2" width="48.6640625" customWidth="1"/>
    <col min="3" max="3" width="46.88671875" customWidth="1"/>
    <col min="4" max="4" width="44.5546875" customWidth="1"/>
    <col min="5" max="5" width="11.44140625" customWidth="1"/>
    <col min="6" max="6" width="11.109375" customWidth="1"/>
    <col min="7" max="7" width="17.109375" customWidth="1"/>
    <col min="8" max="8" width="16.6640625" customWidth="1"/>
    <col min="9" max="9" width="32" customWidth="1"/>
    <col min="10" max="10" width="26.88671875" customWidth="1"/>
    <col min="11" max="11" width="22.44140625" customWidth="1"/>
    <col min="12" max="12" width="14.33203125" customWidth="1"/>
    <col min="13" max="13" width="28.44140625" customWidth="1"/>
    <col min="14" max="14" width="24.5546875" customWidth="1"/>
    <col min="15" max="15" width="28.6640625" customWidth="1"/>
    <col min="16" max="16" width="29" customWidth="1"/>
  </cols>
  <sheetData>
    <row r="1" spans="1:16" ht="32.4" customHeight="1" x14ac:dyDescent="0.3">
      <c r="A1" s="1" t="s">
        <v>13</v>
      </c>
      <c r="B1" s="2"/>
      <c r="C1" s="2"/>
      <c r="D1" s="44"/>
      <c r="E1" s="2"/>
      <c r="F1" s="2"/>
      <c r="G1" s="2"/>
      <c r="H1" s="2"/>
      <c r="I1" s="3">
        <f>+SUM(I4:I500)</f>
        <v>2077525.46</v>
      </c>
      <c r="J1" s="3">
        <f>+SUM(J4:J500)</f>
        <v>1600861.4151885095</v>
      </c>
      <c r="K1" s="3">
        <f>+SUM(K4:K500)</f>
        <v>3156700.58</v>
      </c>
      <c r="L1" s="2"/>
      <c r="M1" s="3">
        <f>+SUM(M4:M500)</f>
        <v>155966.78637165186</v>
      </c>
      <c r="N1" s="3">
        <f>+SUM(N4:N500)</f>
        <v>106651.16821652811</v>
      </c>
      <c r="O1" s="3">
        <f>+SUM(O4:O500)</f>
        <v>103017.63537250196</v>
      </c>
      <c r="P1" s="3">
        <f>+SUM(P4:P500)</f>
        <v>76.849439272697481</v>
      </c>
    </row>
    <row r="2" spans="1:16" ht="28.95" customHeight="1" x14ac:dyDescent="0.3">
      <c r="A2" s="2">
        <f>COUNTA(_xlfn.UNIQUE(A4:A49))</f>
        <v>46</v>
      </c>
      <c r="B2" s="2"/>
      <c r="C2" s="2"/>
      <c r="D2" s="44"/>
      <c r="E2" s="2"/>
      <c r="F2" s="2"/>
      <c r="G2" s="2"/>
      <c r="H2" s="2"/>
      <c r="I2" s="2"/>
      <c r="J2" s="2"/>
      <c r="K2" s="2"/>
      <c r="L2" s="2"/>
      <c r="M2" s="53" t="s">
        <v>20</v>
      </c>
      <c r="N2" s="54"/>
      <c r="O2" s="54"/>
      <c r="P2" s="54"/>
    </row>
    <row r="3" spans="1:16" ht="46.95" customHeight="1" x14ac:dyDescent="0.3">
      <c r="A3" s="5" t="s">
        <v>21</v>
      </c>
      <c r="B3" s="6" t="s">
        <v>22</v>
      </c>
      <c r="C3" s="6" t="s">
        <v>23</v>
      </c>
      <c r="D3" s="45" t="s">
        <v>24</v>
      </c>
      <c r="E3" s="6" t="s">
        <v>25</v>
      </c>
      <c r="F3" s="6" t="s">
        <v>26</v>
      </c>
      <c r="G3" s="6" t="s">
        <v>27</v>
      </c>
      <c r="H3" s="6" t="s">
        <v>28</v>
      </c>
      <c r="I3" s="6" t="s">
        <v>29</v>
      </c>
      <c r="J3" s="6" t="s">
        <v>5</v>
      </c>
      <c r="K3" s="6" t="s">
        <v>30</v>
      </c>
      <c r="L3" s="6" t="s">
        <v>31</v>
      </c>
      <c r="M3" s="18" t="s">
        <v>938</v>
      </c>
      <c r="N3" s="18" t="s">
        <v>939</v>
      </c>
      <c r="O3" s="18" t="s">
        <v>940</v>
      </c>
      <c r="P3" s="18" t="s">
        <v>941</v>
      </c>
    </row>
    <row r="4" spans="1:16" x14ac:dyDescent="0.3">
      <c r="A4">
        <v>1608</v>
      </c>
      <c r="B4" t="s">
        <v>791</v>
      </c>
      <c r="C4" t="s">
        <v>942</v>
      </c>
      <c r="D4" t="s">
        <v>943</v>
      </c>
      <c r="E4" s="7">
        <v>2024</v>
      </c>
      <c r="F4" s="7">
        <v>2024</v>
      </c>
      <c r="G4" s="7">
        <v>2025</v>
      </c>
      <c r="H4" s="40">
        <v>45713</v>
      </c>
      <c r="I4" s="17">
        <v>8000</v>
      </c>
      <c r="J4" s="17">
        <v>7200</v>
      </c>
      <c r="K4" s="17">
        <v>8000</v>
      </c>
      <c r="L4" s="11">
        <v>0.9</v>
      </c>
      <c r="M4" s="17">
        <v>0</v>
      </c>
      <c r="N4" s="17">
        <v>0</v>
      </c>
      <c r="O4" s="17">
        <v>0</v>
      </c>
      <c r="P4" s="22">
        <v>0</v>
      </c>
    </row>
    <row r="5" spans="1:16" x14ac:dyDescent="0.3">
      <c r="A5">
        <v>1512</v>
      </c>
      <c r="B5" t="s">
        <v>944</v>
      </c>
      <c r="C5" t="s">
        <v>945</v>
      </c>
      <c r="D5" t="s">
        <v>946</v>
      </c>
      <c r="E5" s="7">
        <v>2020</v>
      </c>
      <c r="F5" s="7">
        <v>2024</v>
      </c>
      <c r="G5" s="7">
        <v>2025</v>
      </c>
      <c r="H5" s="40">
        <v>45628</v>
      </c>
      <c r="I5" s="17">
        <v>22000</v>
      </c>
      <c r="J5" s="17">
        <v>19133.323</v>
      </c>
      <c r="K5" s="17">
        <v>48875</v>
      </c>
      <c r="L5" s="11">
        <v>0.3914746393861892</v>
      </c>
      <c r="M5" s="17">
        <v>0</v>
      </c>
      <c r="N5" s="17">
        <v>0</v>
      </c>
      <c r="O5" s="17">
        <v>0</v>
      </c>
      <c r="P5" s="22">
        <v>0</v>
      </c>
    </row>
    <row r="6" spans="1:16" x14ac:dyDescent="0.3">
      <c r="A6">
        <v>1549</v>
      </c>
      <c r="B6" t="s">
        <v>765</v>
      </c>
      <c r="C6" t="s">
        <v>947</v>
      </c>
      <c r="D6" t="s">
        <v>948</v>
      </c>
      <c r="E6" s="7">
        <v>2023</v>
      </c>
      <c r="F6" s="7">
        <v>2024</v>
      </c>
      <c r="G6" s="7">
        <v>2025</v>
      </c>
      <c r="H6" s="40">
        <v>45422</v>
      </c>
      <c r="I6" s="17">
        <v>9000</v>
      </c>
      <c r="J6" s="17">
        <v>9000</v>
      </c>
      <c r="K6" s="17">
        <v>11250</v>
      </c>
      <c r="L6" s="11">
        <v>0.8</v>
      </c>
      <c r="M6" s="17">
        <v>0</v>
      </c>
      <c r="N6" s="17">
        <v>1069.5999999999999</v>
      </c>
      <c r="O6" s="17">
        <v>0</v>
      </c>
      <c r="P6" s="22">
        <v>0</v>
      </c>
    </row>
    <row r="7" spans="1:16" x14ac:dyDescent="0.3">
      <c r="A7">
        <v>1057</v>
      </c>
      <c r="B7" t="s">
        <v>765</v>
      </c>
      <c r="C7" t="s">
        <v>949</v>
      </c>
      <c r="D7" t="s">
        <v>950</v>
      </c>
      <c r="E7" s="7">
        <v>2014</v>
      </c>
      <c r="F7" s="7">
        <v>2027</v>
      </c>
      <c r="G7" s="7">
        <v>2021</v>
      </c>
      <c r="H7" s="40">
        <v>45422</v>
      </c>
      <c r="I7" s="17">
        <v>537118.73</v>
      </c>
      <c r="J7" s="17">
        <v>470809.01272240817</v>
      </c>
      <c r="K7" s="17">
        <v>1094500</v>
      </c>
      <c r="L7" s="11">
        <v>0.43015898832563559</v>
      </c>
      <c r="M7" s="17">
        <v>0</v>
      </c>
      <c r="N7" s="17">
        <v>0</v>
      </c>
      <c r="O7" s="17">
        <v>0</v>
      </c>
      <c r="P7" s="22">
        <v>0</v>
      </c>
    </row>
    <row r="8" spans="1:16" x14ac:dyDescent="0.3">
      <c r="A8">
        <v>1371</v>
      </c>
      <c r="B8" t="s">
        <v>951</v>
      </c>
      <c r="C8" t="s">
        <v>952</v>
      </c>
      <c r="D8" t="s">
        <v>953</v>
      </c>
      <c r="E8" s="7">
        <v>2021</v>
      </c>
      <c r="F8" s="7">
        <v>2023</v>
      </c>
      <c r="G8" s="7">
        <v>2021</v>
      </c>
      <c r="H8" s="40">
        <v>45313</v>
      </c>
      <c r="I8" s="17">
        <v>40000</v>
      </c>
      <c r="J8" s="17">
        <v>36937.5</v>
      </c>
      <c r="K8" s="17">
        <v>51250</v>
      </c>
      <c r="L8" s="11">
        <v>0.72073170731707314</v>
      </c>
      <c r="M8" s="17">
        <v>10090.243902439024</v>
      </c>
      <c r="N8" s="17">
        <v>10090.243902439024</v>
      </c>
      <c r="O8" s="17">
        <v>0</v>
      </c>
      <c r="P8" s="22">
        <v>0</v>
      </c>
    </row>
    <row r="9" spans="1:16" x14ac:dyDescent="0.3">
      <c r="A9">
        <v>1472</v>
      </c>
      <c r="B9" t="s">
        <v>195</v>
      </c>
      <c r="C9" t="s">
        <v>954</v>
      </c>
      <c r="D9" t="s">
        <v>955</v>
      </c>
      <c r="E9" s="7">
        <v>2021</v>
      </c>
      <c r="F9" s="7">
        <v>2023</v>
      </c>
      <c r="G9" s="7">
        <v>2021</v>
      </c>
      <c r="H9" s="40">
        <v>45278</v>
      </c>
      <c r="I9" s="17">
        <v>4500</v>
      </c>
      <c r="J9" s="17">
        <v>4183.3356785106607</v>
      </c>
      <c r="K9" s="17">
        <v>4500</v>
      </c>
      <c r="L9" s="11">
        <v>0.92963015078014688</v>
      </c>
      <c r="M9" s="17">
        <v>0</v>
      </c>
      <c r="N9" s="17">
        <v>0</v>
      </c>
      <c r="O9" s="17">
        <v>0</v>
      </c>
      <c r="P9" s="22">
        <v>0</v>
      </c>
    </row>
    <row r="10" spans="1:16" x14ac:dyDescent="0.3">
      <c r="A10">
        <v>1398</v>
      </c>
      <c r="B10" t="s">
        <v>956</v>
      </c>
      <c r="C10" t="s">
        <v>957</v>
      </c>
      <c r="D10" t="s">
        <v>958</v>
      </c>
      <c r="E10" s="7">
        <v>2022</v>
      </c>
      <c r="F10" s="7">
        <v>2023</v>
      </c>
      <c r="G10" s="7">
        <v>2025</v>
      </c>
      <c r="H10" s="40">
        <v>45247</v>
      </c>
      <c r="I10" s="17">
        <v>85600</v>
      </c>
      <c r="J10" s="17">
        <v>78303.831000000006</v>
      </c>
      <c r="K10" s="17">
        <v>88000</v>
      </c>
      <c r="L10" s="11">
        <v>0.88981626136363634</v>
      </c>
      <c r="M10" s="17">
        <v>0</v>
      </c>
      <c r="N10" s="17">
        <v>0</v>
      </c>
      <c r="O10" s="17">
        <v>0</v>
      </c>
      <c r="P10" s="22">
        <v>0</v>
      </c>
    </row>
    <row r="11" spans="1:16" x14ac:dyDescent="0.3">
      <c r="A11">
        <v>1491</v>
      </c>
      <c r="B11" t="s">
        <v>38</v>
      </c>
      <c r="C11" t="s">
        <v>959</v>
      </c>
      <c r="D11" t="s">
        <v>960</v>
      </c>
      <c r="E11" s="7">
        <v>2019</v>
      </c>
      <c r="F11" s="7">
        <v>2023</v>
      </c>
      <c r="G11" s="7">
        <v>2025</v>
      </c>
      <c r="H11" s="40">
        <v>45155</v>
      </c>
      <c r="I11" s="17">
        <v>40000</v>
      </c>
      <c r="J11" s="17">
        <v>38000</v>
      </c>
      <c r="K11" s="17">
        <v>63750</v>
      </c>
      <c r="L11" s="11">
        <v>0.59607843137254901</v>
      </c>
      <c r="M11" s="17">
        <v>0</v>
      </c>
      <c r="N11" s="17">
        <v>0</v>
      </c>
      <c r="O11" s="17">
        <v>0</v>
      </c>
      <c r="P11" s="22">
        <v>57.223529411764709</v>
      </c>
    </row>
    <row r="12" spans="1:16" x14ac:dyDescent="0.3">
      <c r="A12">
        <v>1587</v>
      </c>
      <c r="B12" t="s">
        <v>719</v>
      </c>
      <c r="C12" t="s">
        <v>961</v>
      </c>
      <c r="D12" t="s">
        <v>962</v>
      </c>
      <c r="E12" s="7">
        <v>2022</v>
      </c>
      <c r="F12" s="7">
        <v>2024</v>
      </c>
      <c r="G12" s="7">
        <v>2025</v>
      </c>
      <c r="H12" s="40">
        <v>45091</v>
      </c>
      <c r="I12" s="17">
        <v>40000</v>
      </c>
      <c r="J12" s="17">
        <v>36773.644</v>
      </c>
      <c r="K12" s="17">
        <v>50000</v>
      </c>
      <c r="L12" s="11">
        <v>0.73547288</v>
      </c>
      <c r="M12" s="17">
        <v>0</v>
      </c>
      <c r="N12" s="17">
        <v>0</v>
      </c>
      <c r="O12" s="17">
        <v>0</v>
      </c>
      <c r="P12" s="22">
        <v>0</v>
      </c>
    </row>
    <row r="13" spans="1:16" x14ac:dyDescent="0.3">
      <c r="A13">
        <v>1400</v>
      </c>
      <c r="B13" t="s">
        <v>956</v>
      </c>
      <c r="C13" t="s">
        <v>963</v>
      </c>
      <c r="D13" t="s">
        <v>964</v>
      </c>
      <c r="E13" s="7">
        <v>2021</v>
      </c>
      <c r="F13" s="7">
        <v>2023</v>
      </c>
      <c r="G13" s="7">
        <v>2021</v>
      </c>
      <c r="H13" s="40">
        <v>44834</v>
      </c>
      <c r="I13" s="17">
        <v>22500</v>
      </c>
      <c r="J13" s="17">
        <v>17680</v>
      </c>
      <c r="K13" s="17">
        <v>24700</v>
      </c>
      <c r="L13" s="11">
        <v>0.71578947368421053</v>
      </c>
      <c r="M13" s="17">
        <v>0</v>
      </c>
      <c r="N13" s="17">
        <v>0</v>
      </c>
      <c r="O13" s="17">
        <v>0</v>
      </c>
      <c r="P13" s="22">
        <v>0</v>
      </c>
    </row>
    <row r="14" spans="1:16" x14ac:dyDescent="0.3">
      <c r="A14">
        <v>1420</v>
      </c>
      <c r="B14" t="s">
        <v>807</v>
      </c>
      <c r="C14" t="s">
        <v>954</v>
      </c>
      <c r="D14" t="s">
        <v>965</v>
      </c>
      <c r="E14" s="7">
        <v>2022</v>
      </c>
      <c r="F14" s="7">
        <v>2023</v>
      </c>
      <c r="G14" s="7">
        <v>2021</v>
      </c>
      <c r="H14" s="40">
        <v>44733</v>
      </c>
      <c r="I14" s="17">
        <v>37000</v>
      </c>
      <c r="J14" s="17">
        <v>33247.730000000003</v>
      </c>
      <c r="K14" s="17">
        <v>46250</v>
      </c>
      <c r="L14" s="11">
        <v>0.71886983783783787</v>
      </c>
      <c r="M14" s="17">
        <v>2875.4793513513509</v>
      </c>
      <c r="N14" s="17">
        <v>2875.4793513513509</v>
      </c>
      <c r="O14" s="17">
        <v>0</v>
      </c>
      <c r="P14" s="22">
        <v>0</v>
      </c>
    </row>
    <row r="15" spans="1:16" x14ac:dyDescent="0.3">
      <c r="A15">
        <v>1387</v>
      </c>
      <c r="B15" t="s">
        <v>966</v>
      </c>
      <c r="C15" t="s">
        <v>967</v>
      </c>
      <c r="D15" t="s">
        <v>968</v>
      </c>
      <c r="E15" s="7">
        <v>2020</v>
      </c>
      <c r="F15" s="7">
        <v>2022</v>
      </c>
      <c r="G15" s="7">
        <v>2021</v>
      </c>
      <c r="H15" s="40">
        <v>44683</v>
      </c>
      <c r="I15" s="17">
        <v>60000</v>
      </c>
      <c r="J15" s="17">
        <v>52333.313000000002</v>
      </c>
      <c r="K15" s="17">
        <v>98089.58</v>
      </c>
      <c r="L15" s="11">
        <v>0.53352571190538278</v>
      </c>
      <c r="M15" s="17">
        <v>0</v>
      </c>
      <c r="N15" s="17">
        <v>0</v>
      </c>
      <c r="O15" s="17">
        <v>0</v>
      </c>
      <c r="P15" s="22">
        <v>0</v>
      </c>
    </row>
    <row r="16" spans="1:16" x14ac:dyDescent="0.3">
      <c r="A16">
        <v>1409</v>
      </c>
      <c r="B16" t="s">
        <v>765</v>
      </c>
      <c r="C16" t="s">
        <v>969</v>
      </c>
      <c r="D16" t="s">
        <v>970</v>
      </c>
      <c r="E16" s="7">
        <v>2021</v>
      </c>
      <c r="F16" s="7">
        <v>2022</v>
      </c>
      <c r="G16" s="7">
        <v>2021</v>
      </c>
      <c r="H16" s="40">
        <v>44620</v>
      </c>
      <c r="I16" s="17">
        <v>15800</v>
      </c>
      <c r="J16" s="17">
        <v>15800</v>
      </c>
      <c r="K16" s="17">
        <v>19750</v>
      </c>
      <c r="L16" s="11">
        <v>0.8</v>
      </c>
      <c r="M16" s="17">
        <v>0</v>
      </c>
      <c r="N16" s="17">
        <v>0</v>
      </c>
      <c r="O16" s="17">
        <v>0</v>
      </c>
      <c r="P16" s="22">
        <v>0</v>
      </c>
    </row>
    <row r="17" spans="1:16" x14ac:dyDescent="0.3">
      <c r="A17">
        <v>1411</v>
      </c>
      <c r="B17" t="s">
        <v>971</v>
      </c>
      <c r="C17" t="s">
        <v>972</v>
      </c>
      <c r="D17" t="s">
        <v>973</v>
      </c>
      <c r="E17" s="7">
        <v>2021</v>
      </c>
      <c r="F17" s="7">
        <v>2022</v>
      </c>
      <c r="G17" s="7">
        <v>2021</v>
      </c>
      <c r="H17" s="40">
        <v>44594</v>
      </c>
      <c r="I17" s="17">
        <v>65000</v>
      </c>
      <c r="J17" s="17">
        <v>54895.817000000003</v>
      </c>
      <c r="K17" s="17">
        <v>65000</v>
      </c>
      <c r="L17" s="11">
        <v>0.84455103076923077</v>
      </c>
      <c r="M17" s="17">
        <v>11823.714430769231</v>
      </c>
      <c r="N17" s="17">
        <v>11823.714430769231</v>
      </c>
      <c r="O17" s="17">
        <v>10463.98727123077</v>
      </c>
      <c r="P17" s="22">
        <v>0.12452144852764616</v>
      </c>
    </row>
    <row r="18" spans="1:16" x14ac:dyDescent="0.3">
      <c r="A18">
        <v>1405</v>
      </c>
      <c r="B18" t="s">
        <v>38</v>
      </c>
      <c r="C18" t="s">
        <v>974</v>
      </c>
      <c r="D18" t="s">
        <v>975</v>
      </c>
      <c r="E18" s="7">
        <v>2019</v>
      </c>
      <c r="F18" s="7">
        <v>2022</v>
      </c>
      <c r="G18" s="7">
        <v>2021</v>
      </c>
      <c r="H18" s="40">
        <v>44588</v>
      </c>
      <c r="I18" s="17">
        <v>80000</v>
      </c>
      <c r="J18" s="17">
        <v>73000</v>
      </c>
      <c r="K18" s="17">
        <v>103000</v>
      </c>
      <c r="L18" s="11">
        <v>0.70873786407766992</v>
      </c>
      <c r="M18" s="17">
        <v>14174.7572815534</v>
      </c>
      <c r="N18" s="17">
        <v>0</v>
      </c>
      <c r="O18" s="17">
        <v>0</v>
      </c>
      <c r="P18" s="22">
        <v>0</v>
      </c>
    </row>
    <row r="19" spans="1:16" x14ac:dyDescent="0.3">
      <c r="A19">
        <v>1401</v>
      </c>
      <c r="B19" t="s">
        <v>956</v>
      </c>
      <c r="C19" t="s">
        <v>976</v>
      </c>
      <c r="D19" t="s">
        <v>977</v>
      </c>
      <c r="E19" s="7">
        <v>2022</v>
      </c>
      <c r="F19" s="7">
        <v>2023</v>
      </c>
      <c r="G19" s="7">
        <v>2021</v>
      </c>
      <c r="H19" s="40">
        <v>44581</v>
      </c>
      <c r="I19" s="17">
        <v>4600</v>
      </c>
      <c r="J19" s="17">
        <v>3641.66</v>
      </c>
      <c r="K19" s="17">
        <v>5750</v>
      </c>
      <c r="L19" s="11">
        <v>0.63333217391304364</v>
      </c>
      <c r="M19" s="17">
        <v>0</v>
      </c>
      <c r="N19" s="17">
        <v>0</v>
      </c>
      <c r="O19" s="17">
        <v>0</v>
      </c>
      <c r="P19" s="22">
        <v>0</v>
      </c>
    </row>
    <row r="20" spans="1:16" x14ac:dyDescent="0.3">
      <c r="A20">
        <v>1399</v>
      </c>
      <c r="B20" t="s">
        <v>956</v>
      </c>
      <c r="C20" t="s">
        <v>978</v>
      </c>
      <c r="D20" t="s">
        <v>979</v>
      </c>
      <c r="E20" s="7">
        <v>2020</v>
      </c>
      <c r="F20" s="7">
        <v>2023</v>
      </c>
      <c r="G20" s="7">
        <v>2021</v>
      </c>
      <c r="H20" s="40">
        <v>44581</v>
      </c>
      <c r="I20" s="17">
        <v>1500</v>
      </c>
      <c r="J20" s="17">
        <v>750.02</v>
      </c>
      <c r="K20" s="17">
        <v>12130</v>
      </c>
      <c r="L20" s="11">
        <v>6.1831821929101402E-2</v>
      </c>
      <c r="M20" s="17">
        <v>0</v>
      </c>
      <c r="N20" s="17">
        <v>0</v>
      </c>
      <c r="O20" s="17">
        <v>0</v>
      </c>
      <c r="P20" s="22">
        <v>0</v>
      </c>
    </row>
    <row r="21" spans="1:16" x14ac:dyDescent="0.3">
      <c r="A21">
        <v>1375</v>
      </c>
      <c r="B21" t="s">
        <v>980</v>
      </c>
      <c r="C21" t="s">
        <v>981</v>
      </c>
      <c r="D21" t="s">
        <v>982</v>
      </c>
      <c r="E21" s="7">
        <v>2022</v>
      </c>
      <c r="F21" s="7">
        <v>2022</v>
      </c>
      <c r="G21" s="7">
        <v>2021</v>
      </c>
      <c r="H21" s="40">
        <v>44530</v>
      </c>
      <c r="I21" s="17">
        <v>4000</v>
      </c>
      <c r="J21" s="17">
        <v>3360</v>
      </c>
      <c r="K21" s="17">
        <v>6250</v>
      </c>
      <c r="L21" s="11">
        <v>0.53759999999999997</v>
      </c>
      <c r="M21" s="17">
        <v>0</v>
      </c>
      <c r="N21" s="17">
        <v>0</v>
      </c>
      <c r="O21" s="17">
        <v>0</v>
      </c>
      <c r="P21" s="22">
        <v>0</v>
      </c>
    </row>
    <row r="22" spans="1:16" x14ac:dyDescent="0.3">
      <c r="A22">
        <v>1118</v>
      </c>
      <c r="B22" t="s">
        <v>983</v>
      </c>
      <c r="C22" t="s">
        <v>984</v>
      </c>
      <c r="D22" t="s">
        <v>985</v>
      </c>
      <c r="E22" s="7">
        <v>2019</v>
      </c>
      <c r="F22" s="7">
        <v>2021</v>
      </c>
      <c r="G22" s="7">
        <v>2021</v>
      </c>
      <c r="H22" s="40">
        <v>44524</v>
      </c>
      <c r="I22" s="17">
        <v>196223</v>
      </c>
      <c r="J22" s="17">
        <v>182662.25322463573</v>
      </c>
      <c r="K22" s="17">
        <v>186300</v>
      </c>
      <c r="L22" s="11">
        <v>0.98047371564485086</v>
      </c>
      <c r="M22" s="17">
        <v>0</v>
      </c>
      <c r="N22" s="17">
        <v>0</v>
      </c>
      <c r="O22" s="17">
        <v>0</v>
      </c>
      <c r="P22" s="22">
        <v>0</v>
      </c>
    </row>
    <row r="23" spans="1:16" x14ac:dyDescent="0.3">
      <c r="A23">
        <v>1324</v>
      </c>
      <c r="B23" t="s">
        <v>756</v>
      </c>
      <c r="C23" t="s">
        <v>986</v>
      </c>
      <c r="D23" t="s">
        <v>987</v>
      </c>
      <c r="E23" s="7">
        <v>2021</v>
      </c>
      <c r="F23" s="7">
        <v>2021</v>
      </c>
      <c r="G23" s="7">
        <v>2025</v>
      </c>
      <c r="H23" s="40">
        <v>44237</v>
      </c>
      <c r="I23" s="17">
        <v>2600</v>
      </c>
      <c r="J23" s="17">
        <v>1931.419454545455</v>
      </c>
      <c r="K23" s="17">
        <v>2600</v>
      </c>
      <c r="L23" s="11">
        <v>0.74285363636363633</v>
      </c>
      <c r="M23" s="17">
        <v>0</v>
      </c>
      <c r="N23" s="17">
        <v>0</v>
      </c>
      <c r="O23" s="17">
        <v>0</v>
      </c>
      <c r="P23" s="22">
        <v>0</v>
      </c>
    </row>
    <row r="24" spans="1:16" x14ac:dyDescent="0.3">
      <c r="A24">
        <v>1322</v>
      </c>
      <c r="B24" t="s">
        <v>807</v>
      </c>
      <c r="C24" t="s">
        <v>988</v>
      </c>
      <c r="D24" t="s">
        <v>989</v>
      </c>
      <c r="E24" s="7">
        <v>2021</v>
      </c>
      <c r="F24" s="7">
        <v>2021</v>
      </c>
      <c r="G24" s="7">
        <v>2021</v>
      </c>
      <c r="H24" s="40">
        <v>44231</v>
      </c>
      <c r="I24" s="17">
        <v>25500</v>
      </c>
      <c r="J24" s="17">
        <v>14089.08145580589</v>
      </c>
      <c r="K24" s="17">
        <v>31875</v>
      </c>
      <c r="L24" s="11">
        <v>0.44201039861351821</v>
      </c>
      <c r="M24" s="17">
        <v>5746.1351819757356</v>
      </c>
      <c r="N24" s="17">
        <v>0</v>
      </c>
      <c r="O24" s="17">
        <v>0</v>
      </c>
      <c r="P24" s="22">
        <v>0</v>
      </c>
    </row>
    <row r="25" spans="1:16" x14ac:dyDescent="0.3">
      <c r="A25">
        <v>1321</v>
      </c>
      <c r="B25" t="s">
        <v>807</v>
      </c>
      <c r="C25" t="s">
        <v>990</v>
      </c>
      <c r="D25" t="s">
        <v>991</v>
      </c>
      <c r="E25" s="7">
        <v>2021</v>
      </c>
      <c r="F25" s="7">
        <v>2024</v>
      </c>
      <c r="G25" s="7">
        <v>2025</v>
      </c>
      <c r="H25" s="40">
        <v>44231</v>
      </c>
      <c r="I25" s="17">
        <v>1696</v>
      </c>
      <c r="J25" s="17">
        <v>937.06204506065865</v>
      </c>
      <c r="K25" s="17">
        <v>4000</v>
      </c>
      <c r="L25" s="11">
        <v>0.23426551126516459</v>
      </c>
      <c r="M25" s="17">
        <v>0</v>
      </c>
      <c r="N25" s="17">
        <v>0</v>
      </c>
      <c r="O25" s="17">
        <v>0</v>
      </c>
      <c r="P25" s="22">
        <v>0</v>
      </c>
    </row>
    <row r="26" spans="1:16" x14ac:dyDescent="0.3">
      <c r="A26">
        <v>1235</v>
      </c>
      <c r="B26" t="s">
        <v>524</v>
      </c>
      <c r="C26" t="s">
        <v>992</v>
      </c>
      <c r="D26" t="s">
        <v>993</v>
      </c>
      <c r="E26" s="7">
        <v>2019</v>
      </c>
      <c r="F26" s="7">
        <v>2020</v>
      </c>
      <c r="G26" s="7">
        <v>2021</v>
      </c>
      <c r="H26" s="40">
        <v>43802</v>
      </c>
      <c r="I26" s="17">
        <v>23000</v>
      </c>
      <c r="J26" s="17">
        <v>18818.166285714291</v>
      </c>
      <c r="K26" s="17">
        <v>33000</v>
      </c>
      <c r="L26" s="11">
        <v>0.5702474632034632</v>
      </c>
      <c r="M26" s="17">
        <v>0</v>
      </c>
      <c r="N26" s="17">
        <v>0</v>
      </c>
      <c r="O26" s="17">
        <v>0</v>
      </c>
      <c r="P26" s="22">
        <v>0</v>
      </c>
    </row>
    <row r="27" spans="1:16" x14ac:dyDescent="0.3">
      <c r="A27">
        <v>1219</v>
      </c>
      <c r="B27" t="s">
        <v>524</v>
      </c>
      <c r="C27" t="s">
        <v>994</v>
      </c>
      <c r="D27" t="s">
        <v>995</v>
      </c>
      <c r="E27" s="7">
        <v>2018</v>
      </c>
      <c r="F27" s="7">
        <v>2020</v>
      </c>
      <c r="G27" s="7">
        <v>2021</v>
      </c>
      <c r="H27" s="40">
        <v>43802</v>
      </c>
      <c r="I27" s="17">
        <v>107000</v>
      </c>
      <c r="J27" s="17">
        <v>86333.283584415578</v>
      </c>
      <c r="K27" s="17">
        <v>113970</v>
      </c>
      <c r="L27" s="11">
        <v>0.75750884956054743</v>
      </c>
      <c r="M27" s="17">
        <v>0</v>
      </c>
      <c r="N27" s="17">
        <v>0</v>
      </c>
      <c r="O27" s="17">
        <v>0</v>
      </c>
      <c r="P27" s="22">
        <v>0</v>
      </c>
    </row>
    <row r="28" spans="1:16" x14ac:dyDescent="0.3">
      <c r="A28">
        <v>1269</v>
      </c>
      <c r="B28" t="s">
        <v>249</v>
      </c>
      <c r="C28" t="s">
        <v>996</v>
      </c>
      <c r="D28" t="s">
        <v>997</v>
      </c>
      <c r="E28" s="7">
        <v>2019</v>
      </c>
      <c r="F28" s="7">
        <v>2019</v>
      </c>
      <c r="G28" s="7">
        <v>2025</v>
      </c>
      <c r="H28" s="40">
        <v>43689</v>
      </c>
      <c r="I28" s="17">
        <v>640</v>
      </c>
      <c r="J28" s="17">
        <v>512</v>
      </c>
      <c r="K28" s="17">
        <v>640</v>
      </c>
      <c r="L28" s="11">
        <v>0.8</v>
      </c>
      <c r="M28" s="17">
        <v>0</v>
      </c>
      <c r="N28" s="17">
        <v>0</v>
      </c>
      <c r="O28" s="17">
        <v>0</v>
      </c>
      <c r="P28" s="22">
        <v>0</v>
      </c>
    </row>
    <row r="29" spans="1:16" x14ac:dyDescent="0.3">
      <c r="A29">
        <v>1264</v>
      </c>
      <c r="B29" t="s">
        <v>249</v>
      </c>
      <c r="C29" t="s">
        <v>998</v>
      </c>
      <c r="D29" t="s">
        <v>999</v>
      </c>
      <c r="E29" s="7">
        <v>2019</v>
      </c>
      <c r="F29" s="7">
        <v>2020</v>
      </c>
      <c r="G29" s="7">
        <v>2021</v>
      </c>
      <c r="H29" s="40">
        <v>43689</v>
      </c>
      <c r="I29" s="17">
        <v>7500</v>
      </c>
      <c r="J29" s="17">
        <v>6000</v>
      </c>
      <c r="K29" s="17">
        <v>9000</v>
      </c>
      <c r="L29" s="11">
        <v>0.66666666666666663</v>
      </c>
      <c r="M29" s="17">
        <v>0</v>
      </c>
      <c r="N29" s="17">
        <v>0</v>
      </c>
      <c r="O29" s="17">
        <v>0</v>
      </c>
      <c r="P29" s="22">
        <v>0</v>
      </c>
    </row>
    <row r="30" spans="1:16" x14ac:dyDescent="0.3">
      <c r="A30">
        <v>1211</v>
      </c>
      <c r="B30" t="s">
        <v>980</v>
      </c>
      <c r="C30" t="s">
        <v>1000</v>
      </c>
      <c r="D30" t="s">
        <v>1001</v>
      </c>
      <c r="E30" s="7">
        <v>2019</v>
      </c>
      <c r="F30" s="7">
        <v>2019</v>
      </c>
      <c r="G30" s="7">
        <v>2025</v>
      </c>
      <c r="H30" s="40">
        <v>43544</v>
      </c>
      <c r="I30" s="17">
        <v>6000</v>
      </c>
      <c r="J30" s="17">
        <v>4050</v>
      </c>
      <c r="K30" s="17">
        <v>6000</v>
      </c>
      <c r="L30" s="11">
        <v>0.67500000000000004</v>
      </c>
      <c r="M30" s="17">
        <v>0</v>
      </c>
      <c r="N30" s="17">
        <v>0</v>
      </c>
      <c r="O30" s="17">
        <v>0</v>
      </c>
      <c r="P30" s="22">
        <v>0</v>
      </c>
    </row>
    <row r="31" spans="1:16" x14ac:dyDescent="0.3">
      <c r="A31">
        <v>1214</v>
      </c>
      <c r="B31" t="s">
        <v>956</v>
      </c>
      <c r="C31" t="s">
        <v>1002</v>
      </c>
      <c r="D31" t="s">
        <v>1003</v>
      </c>
      <c r="E31" s="7">
        <v>2019</v>
      </c>
      <c r="F31" s="7">
        <v>2020</v>
      </c>
      <c r="G31" s="7">
        <v>2025</v>
      </c>
      <c r="H31" s="40">
        <v>43556</v>
      </c>
      <c r="I31" s="17">
        <v>3200</v>
      </c>
      <c r="J31" s="17">
        <v>1253.6299016393439</v>
      </c>
      <c r="K31" s="17">
        <v>20000</v>
      </c>
      <c r="L31" s="11">
        <v>6.2681495081967215E-2</v>
      </c>
      <c r="M31" s="17">
        <v>0</v>
      </c>
      <c r="N31" s="17">
        <v>0</v>
      </c>
      <c r="O31" s="17">
        <v>0</v>
      </c>
      <c r="P31" s="22">
        <v>0</v>
      </c>
    </row>
    <row r="32" spans="1:16" x14ac:dyDescent="0.3">
      <c r="A32">
        <v>1213</v>
      </c>
      <c r="B32" t="s">
        <v>956</v>
      </c>
      <c r="C32" t="s">
        <v>1004</v>
      </c>
      <c r="D32" t="s">
        <v>1005</v>
      </c>
      <c r="E32" s="7">
        <v>2019</v>
      </c>
      <c r="F32" s="7">
        <v>2019</v>
      </c>
      <c r="G32" s="7">
        <v>2021</v>
      </c>
      <c r="H32" s="40">
        <v>43556</v>
      </c>
      <c r="I32" s="17">
        <v>7300</v>
      </c>
      <c r="J32" s="17">
        <v>2859.8432131147538</v>
      </c>
      <c r="K32" s="17">
        <v>7300</v>
      </c>
      <c r="L32" s="11">
        <v>0.39175934426229508</v>
      </c>
      <c r="M32" s="17">
        <v>0</v>
      </c>
      <c r="N32" s="17">
        <v>0</v>
      </c>
      <c r="O32" s="17">
        <v>0</v>
      </c>
      <c r="P32" s="22">
        <v>0</v>
      </c>
    </row>
    <row r="33" spans="1:16" x14ac:dyDescent="0.3">
      <c r="A33">
        <v>1137</v>
      </c>
      <c r="B33" t="s">
        <v>956</v>
      </c>
      <c r="C33" t="s">
        <v>1006</v>
      </c>
      <c r="D33" t="s">
        <v>1007</v>
      </c>
      <c r="E33" s="7">
        <v>2017</v>
      </c>
      <c r="F33" s="7">
        <v>2018</v>
      </c>
      <c r="G33" s="7">
        <v>2021</v>
      </c>
      <c r="H33" s="40">
        <v>43556</v>
      </c>
      <c r="I33" s="17">
        <v>37748</v>
      </c>
      <c r="J33" s="17">
        <v>17868.390885245899</v>
      </c>
      <c r="K33" s="17">
        <v>37748</v>
      </c>
      <c r="L33" s="11">
        <v>0.47335993655944425</v>
      </c>
      <c r="M33" s="17">
        <v>6627.0391118322204</v>
      </c>
      <c r="N33" s="17">
        <v>6627.0391118322204</v>
      </c>
      <c r="O33" s="17">
        <v>0</v>
      </c>
      <c r="P33" s="22">
        <v>0</v>
      </c>
    </row>
    <row r="34" spans="1:16" x14ac:dyDescent="0.3">
      <c r="A34">
        <v>1212</v>
      </c>
      <c r="B34" t="s">
        <v>956</v>
      </c>
      <c r="C34" t="s">
        <v>1008</v>
      </c>
      <c r="D34" t="s">
        <v>1009</v>
      </c>
      <c r="E34" s="7">
        <v>2019</v>
      </c>
      <c r="F34" s="7">
        <v>2019</v>
      </c>
      <c r="G34" s="7">
        <v>2021</v>
      </c>
      <c r="H34" s="40">
        <v>43556</v>
      </c>
      <c r="I34" s="17">
        <v>27000</v>
      </c>
      <c r="J34" s="17">
        <v>1480.9</v>
      </c>
      <c r="K34" s="17">
        <v>27000</v>
      </c>
      <c r="L34" s="11">
        <v>5.4848148148148153E-2</v>
      </c>
      <c r="M34" s="17">
        <v>98.726666666666674</v>
      </c>
      <c r="N34" s="17">
        <v>98.726666666666674</v>
      </c>
      <c r="O34" s="17">
        <v>0</v>
      </c>
      <c r="P34" s="22">
        <v>0</v>
      </c>
    </row>
    <row r="35" spans="1:16" x14ac:dyDescent="0.3">
      <c r="A35">
        <v>1058</v>
      </c>
      <c r="B35" t="s">
        <v>765</v>
      </c>
      <c r="C35" t="s">
        <v>1010</v>
      </c>
      <c r="D35" t="s">
        <v>1011</v>
      </c>
      <c r="E35" s="7">
        <v>2011</v>
      </c>
      <c r="F35" s="7">
        <v>2017</v>
      </c>
      <c r="G35" s="7">
        <v>2023</v>
      </c>
      <c r="H35" s="40">
        <v>43472</v>
      </c>
      <c r="I35" s="17">
        <v>56000</v>
      </c>
      <c r="J35" s="17">
        <v>39666.651996471257</v>
      </c>
      <c r="K35" s="17">
        <v>220000</v>
      </c>
      <c r="L35" s="11">
        <v>0.18030296362032389</v>
      </c>
      <c r="M35" s="17">
        <v>9068.3375552841899</v>
      </c>
      <c r="N35" s="17">
        <v>3637.6122910400345</v>
      </c>
      <c r="O35" s="17">
        <v>0</v>
      </c>
      <c r="P35" s="22">
        <v>0</v>
      </c>
    </row>
    <row r="36" spans="1:16" x14ac:dyDescent="0.3">
      <c r="A36">
        <v>1142</v>
      </c>
      <c r="B36" t="s">
        <v>249</v>
      </c>
      <c r="C36" t="s">
        <v>1012</v>
      </c>
      <c r="D36" t="s">
        <v>1013</v>
      </c>
      <c r="E36" s="7">
        <v>2018</v>
      </c>
      <c r="F36" s="7">
        <v>2019</v>
      </c>
      <c r="G36" s="7">
        <v>2021</v>
      </c>
      <c r="H36" s="40">
        <v>43293</v>
      </c>
      <c r="I36" s="17">
        <v>400</v>
      </c>
      <c r="J36" s="17">
        <v>306.66666666666669</v>
      </c>
      <c r="K36" s="17">
        <v>817</v>
      </c>
      <c r="L36" s="11">
        <v>0.37535699714402287</v>
      </c>
      <c r="M36" s="17">
        <v>112.6070991432069</v>
      </c>
      <c r="N36" s="17">
        <v>112.6070991432069</v>
      </c>
      <c r="O36" s="17">
        <v>0</v>
      </c>
      <c r="P36" s="22">
        <v>0</v>
      </c>
    </row>
    <row r="37" spans="1:16" x14ac:dyDescent="0.3">
      <c r="A37">
        <v>1121</v>
      </c>
      <c r="B37" t="s">
        <v>762</v>
      </c>
      <c r="C37" t="s">
        <v>1014</v>
      </c>
      <c r="D37" t="s">
        <v>1015</v>
      </c>
      <c r="E37" s="7">
        <v>2017</v>
      </c>
      <c r="F37" s="7">
        <v>2018</v>
      </c>
      <c r="G37" s="7">
        <v>2021</v>
      </c>
      <c r="H37" s="40">
        <v>43084</v>
      </c>
      <c r="I37" s="17">
        <v>3600</v>
      </c>
      <c r="J37" s="17">
        <v>2448</v>
      </c>
      <c r="K37" s="17">
        <v>3800</v>
      </c>
      <c r="L37" s="11">
        <v>0.64421052631578946</v>
      </c>
      <c r="M37" s="17">
        <v>322.10526315789468</v>
      </c>
      <c r="N37" s="17">
        <v>322.10526315789468</v>
      </c>
      <c r="O37" s="17">
        <v>0</v>
      </c>
      <c r="P37" s="22">
        <v>0</v>
      </c>
    </row>
    <row r="38" spans="1:16" x14ac:dyDescent="0.3">
      <c r="A38">
        <v>1092</v>
      </c>
      <c r="B38" t="s">
        <v>1016</v>
      </c>
      <c r="C38" t="s">
        <v>1017</v>
      </c>
      <c r="D38" t="s">
        <v>1018</v>
      </c>
      <c r="E38" s="7">
        <v>2017</v>
      </c>
      <c r="F38" s="7">
        <v>2017</v>
      </c>
      <c r="G38" s="7">
        <v>2016</v>
      </c>
      <c r="H38" s="40">
        <v>42789</v>
      </c>
      <c r="I38" s="17">
        <v>2000</v>
      </c>
      <c r="J38" s="17">
        <v>1150</v>
      </c>
      <c r="K38" s="17">
        <v>2000</v>
      </c>
      <c r="L38" s="11">
        <v>0.57499999999999996</v>
      </c>
      <c r="M38" s="17">
        <v>1437.5</v>
      </c>
      <c r="N38" s="17">
        <v>1437.5</v>
      </c>
      <c r="O38" s="17">
        <v>0</v>
      </c>
      <c r="P38" s="22">
        <v>18.399999999999999</v>
      </c>
    </row>
    <row r="39" spans="1:16" x14ac:dyDescent="0.3">
      <c r="A39">
        <v>1031</v>
      </c>
      <c r="B39" t="s">
        <v>791</v>
      </c>
      <c r="C39" t="s">
        <v>1019</v>
      </c>
      <c r="D39" t="s">
        <v>1020</v>
      </c>
      <c r="E39" s="7">
        <v>2016</v>
      </c>
      <c r="F39" s="7">
        <v>2017</v>
      </c>
      <c r="G39" s="7">
        <v>2021</v>
      </c>
      <c r="H39" s="40">
        <v>42789</v>
      </c>
      <c r="I39" s="17">
        <v>12500</v>
      </c>
      <c r="J39" s="17">
        <v>7112.5</v>
      </c>
      <c r="K39" s="17">
        <v>22000</v>
      </c>
      <c r="L39" s="11">
        <v>0.3232954545454545</v>
      </c>
      <c r="M39" s="17">
        <v>0</v>
      </c>
      <c r="N39" s="17">
        <v>0</v>
      </c>
      <c r="O39" s="17">
        <v>27480.11363636364</v>
      </c>
      <c r="P39" s="22">
        <v>0.32701335227272732</v>
      </c>
    </row>
    <row r="40" spans="1:16" x14ac:dyDescent="0.3">
      <c r="A40">
        <v>1038</v>
      </c>
      <c r="B40" t="s">
        <v>935</v>
      </c>
      <c r="C40" t="s">
        <v>1021</v>
      </c>
      <c r="D40" t="s">
        <v>1022</v>
      </c>
      <c r="E40" s="7">
        <v>2015</v>
      </c>
      <c r="F40" s="7">
        <v>2016</v>
      </c>
      <c r="G40" s="7">
        <v>2021</v>
      </c>
      <c r="H40" s="40">
        <v>42718</v>
      </c>
      <c r="I40" s="17">
        <v>14055</v>
      </c>
      <c r="J40" s="17">
        <v>5748.5210742751124</v>
      </c>
      <c r="K40" s="17">
        <v>24200</v>
      </c>
      <c r="L40" s="11">
        <v>0.2375421931518642</v>
      </c>
      <c r="M40" s="17">
        <v>0</v>
      </c>
      <c r="N40" s="17">
        <v>0</v>
      </c>
      <c r="O40" s="17">
        <v>40619.715028968771</v>
      </c>
      <c r="P40" s="22">
        <v>0.48337460884472833</v>
      </c>
    </row>
    <row r="41" spans="1:16" x14ac:dyDescent="0.3">
      <c r="A41">
        <v>1032</v>
      </c>
      <c r="B41" t="s">
        <v>791</v>
      </c>
      <c r="C41" t="s">
        <v>1023</v>
      </c>
      <c r="D41" t="s">
        <v>1024</v>
      </c>
      <c r="E41" s="7">
        <v>2016</v>
      </c>
      <c r="F41" s="7">
        <v>2016</v>
      </c>
      <c r="G41" s="7">
        <v>2025</v>
      </c>
      <c r="H41" s="40">
        <v>42639</v>
      </c>
      <c r="I41" s="17">
        <v>7500</v>
      </c>
      <c r="J41" s="17">
        <v>4125</v>
      </c>
      <c r="K41" s="17">
        <v>17000</v>
      </c>
      <c r="L41" s="11">
        <v>0.24264705882352941</v>
      </c>
      <c r="M41" s="17">
        <v>0</v>
      </c>
      <c r="N41" s="17">
        <v>0</v>
      </c>
      <c r="O41" s="17">
        <v>7279.411764705882</v>
      </c>
      <c r="P41" s="22">
        <v>8.6624999999999994E-2</v>
      </c>
    </row>
    <row r="42" spans="1:16" x14ac:dyDescent="0.3">
      <c r="A42">
        <v>1260</v>
      </c>
      <c r="B42" t="s">
        <v>524</v>
      </c>
      <c r="C42" t="s">
        <v>1025</v>
      </c>
      <c r="D42" t="s">
        <v>1026</v>
      </c>
      <c r="E42" s="7">
        <v>2016</v>
      </c>
      <c r="F42" s="7">
        <v>2016</v>
      </c>
      <c r="G42" s="7">
        <v>2021</v>
      </c>
      <c r="H42" s="40">
        <v>42626</v>
      </c>
      <c r="I42" s="17">
        <v>30000</v>
      </c>
      <c r="J42" s="17">
        <v>13125</v>
      </c>
      <c r="K42" s="17">
        <v>30000</v>
      </c>
      <c r="L42" s="11">
        <v>0.4375</v>
      </c>
      <c r="M42" s="17">
        <v>0</v>
      </c>
      <c r="N42" s="17">
        <v>0</v>
      </c>
      <c r="O42" s="17">
        <v>0</v>
      </c>
      <c r="P42" s="22">
        <v>0</v>
      </c>
    </row>
    <row r="43" spans="1:16" x14ac:dyDescent="0.3">
      <c r="A43">
        <v>1062</v>
      </c>
      <c r="B43" t="s">
        <v>524</v>
      </c>
      <c r="C43" t="s">
        <v>1027</v>
      </c>
      <c r="D43" t="s">
        <v>1028</v>
      </c>
      <c r="E43" s="7">
        <v>2013</v>
      </c>
      <c r="F43" s="7">
        <v>2015</v>
      </c>
      <c r="G43" s="7">
        <v>2021</v>
      </c>
      <c r="H43" s="40">
        <v>42562</v>
      </c>
      <c r="I43" s="17">
        <v>17720.670999999998</v>
      </c>
      <c r="J43" s="17">
        <v>7870.8060670003924</v>
      </c>
      <c r="K43" s="17">
        <v>18800</v>
      </c>
      <c r="L43" s="11">
        <v>0.41865989718087188</v>
      </c>
      <c r="M43" s="17">
        <v>8373.1979436174388</v>
      </c>
      <c r="N43" s="17">
        <v>8373.1979436174388</v>
      </c>
      <c r="O43" s="17">
        <v>0</v>
      </c>
      <c r="P43" s="22">
        <v>0</v>
      </c>
    </row>
    <row r="44" spans="1:16" x14ac:dyDescent="0.3">
      <c r="A44">
        <v>1061</v>
      </c>
      <c r="B44" t="s">
        <v>524</v>
      </c>
      <c r="C44" t="s">
        <v>1029</v>
      </c>
      <c r="D44" t="s">
        <v>1030</v>
      </c>
      <c r="E44" s="7">
        <v>2010</v>
      </c>
      <c r="F44" s="7">
        <v>2015</v>
      </c>
      <c r="G44" s="7">
        <v>2021</v>
      </c>
      <c r="H44" s="40">
        <v>42562</v>
      </c>
      <c r="I44" s="17">
        <v>14452.135</v>
      </c>
      <c r="J44" s="17">
        <v>6792.2782879970282</v>
      </c>
      <c r="K44" s="17">
        <v>19303</v>
      </c>
      <c r="L44" s="11">
        <v>0.35187682163378892</v>
      </c>
      <c r="M44" s="17">
        <v>0</v>
      </c>
      <c r="N44" s="17">
        <v>0</v>
      </c>
      <c r="O44" s="17">
        <v>0</v>
      </c>
      <c r="P44" s="22">
        <v>0</v>
      </c>
    </row>
    <row r="45" spans="1:16" x14ac:dyDescent="0.3">
      <c r="A45">
        <v>1060</v>
      </c>
      <c r="B45" t="s">
        <v>524</v>
      </c>
      <c r="C45" t="s">
        <v>1031</v>
      </c>
      <c r="D45" t="s">
        <v>1032</v>
      </c>
      <c r="E45" s="7">
        <v>2010</v>
      </c>
      <c r="F45" s="7">
        <v>2015</v>
      </c>
      <c r="G45" s="7">
        <v>2021</v>
      </c>
      <c r="H45" s="40">
        <v>42562</v>
      </c>
      <c r="I45" s="17">
        <v>60792.998</v>
      </c>
      <c r="J45" s="17">
        <v>27217.765722077325</v>
      </c>
      <c r="K45" s="17">
        <v>72553</v>
      </c>
      <c r="L45" s="11">
        <v>0.37514321560896613</v>
      </c>
      <c r="M45" s="17">
        <v>37514.321560896635</v>
      </c>
      <c r="N45" s="17">
        <v>37514.321560896635</v>
      </c>
      <c r="O45" s="17">
        <v>0</v>
      </c>
      <c r="P45" s="22">
        <v>0</v>
      </c>
    </row>
    <row r="46" spans="1:16" x14ac:dyDescent="0.3">
      <c r="A46">
        <v>1059</v>
      </c>
      <c r="B46" t="s">
        <v>524</v>
      </c>
      <c r="C46" t="s">
        <v>1033</v>
      </c>
      <c r="D46" t="s">
        <v>1034</v>
      </c>
      <c r="E46" s="7">
        <v>2010</v>
      </c>
      <c r="F46" s="7">
        <v>2015</v>
      </c>
      <c r="G46" s="7">
        <v>2025</v>
      </c>
      <c r="H46" s="40">
        <v>42562</v>
      </c>
      <c r="I46" s="17">
        <v>6978.9260000000004</v>
      </c>
      <c r="J46" s="17">
        <v>2984.1709229252519</v>
      </c>
      <c r="K46" s="17">
        <v>32250</v>
      </c>
      <c r="L46" s="11">
        <v>9.2532431718612487E-2</v>
      </c>
      <c r="M46" s="17">
        <v>0</v>
      </c>
      <c r="N46" s="17">
        <v>0</v>
      </c>
      <c r="O46" s="17">
        <v>0</v>
      </c>
      <c r="P46" s="22">
        <v>0</v>
      </c>
    </row>
    <row r="47" spans="1:16" x14ac:dyDescent="0.3">
      <c r="A47">
        <v>1051</v>
      </c>
      <c r="B47" t="s">
        <v>1035</v>
      </c>
      <c r="C47" t="s">
        <v>1036</v>
      </c>
      <c r="D47" t="s">
        <v>1037</v>
      </c>
      <c r="E47" s="7">
        <v>2012</v>
      </c>
      <c r="F47" s="7">
        <v>2017</v>
      </c>
      <c r="G47" s="7">
        <v>2016</v>
      </c>
      <c r="H47" s="40">
        <v>42349</v>
      </c>
      <c r="I47" s="17">
        <v>11500</v>
      </c>
      <c r="J47" s="17">
        <v>8625</v>
      </c>
      <c r="K47" s="17">
        <v>70000</v>
      </c>
      <c r="L47" s="11">
        <v>0.12321428571428571</v>
      </c>
      <c r="M47" s="17">
        <v>492.85714285714278</v>
      </c>
      <c r="N47" s="17">
        <v>492.85714285714278</v>
      </c>
      <c r="O47" s="17">
        <v>0</v>
      </c>
      <c r="P47" s="22">
        <v>0</v>
      </c>
    </row>
    <row r="48" spans="1:16" x14ac:dyDescent="0.3">
      <c r="A48">
        <v>1079</v>
      </c>
      <c r="B48" t="s">
        <v>980</v>
      </c>
      <c r="C48" t="s">
        <v>1038</v>
      </c>
      <c r="D48" t="s">
        <v>1039</v>
      </c>
      <c r="E48" s="7">
        <v>2015</v>
      </c>
      <c r="F48" s="7">
        <v>2018</v>
      </c>
      <c r="G48" s="7">
        <v>2021</v>
      </c>
      <c r="H48" s="40">
        <v>42324</v>
      </c>
      <c r="I48" s="17">
        <v>84000</v>
      </c>
      <c r="J48" s="17">
        <v>62686.588000000003</v>
      </c>
      <c r="K48" s="17">
        <v>109500</v>
      </c>
      <c r="L48" s="11">
        <v>0.57248025570776251</v>
      </c>
      <c r="M48" s="17">
        <v>7156.0031963470319</v>
      </c>
      <c r="N48" s="17">
        <v>7156.0031963470319</v>
      </c>
      <c r="O48" s="17">
        <v>17174.407671232879</v>
      </c>
      <c r="P48" s="22">
        <v>0.20437545128767126</v>
      </c>
    </row>
    <row r="49" spans="1:16" x14ac:dyDescent="0.3">
      <c r="A49">
        <v>1086</v>
      </c>
      <c r="B49" t="s">
        <v>668</v>
      </c>
      <c r="C49" t="s">
        <v>1040</v>
      </c>
      <c r="D49" t="s">
        <v>1041</v>
      </c>
      <c r="E49" s="7">
        <v>2012</v>
      </c>
      <c r="F49" s="7">
        <v>2014</v>
      </c>
      <c r="G49" s="7">
        <v>2021</v>
      </c>
      <c r="H49" s="40">
        <v>41404</v>
      </c>
      <c r="I49" s="17">
        <v>234000</v>
      </c>
      <c r="J49" s="17">
        <v>117157.25</v>
      </c>
      <c r="K49" s="17">
        <v>234000</v>
      </c>
      <c r="L49" s="11">
        <v>0.50067200854700855</v>
      </c>
      <c r="M49" s="17">
        <v>40053.76068376068</v>
      </c>
      <c r="N49" s="17">
        <v>15020.160256410254</v>
      </c>
      <c r="O49" s="17">
        <v>0</v>
      </c>
      <c r="P49" s="22">
        <v>0</v>
      </c>
    </row>
    <row r="50" spans="1:16" x14ac:dyDescent="0.3">
      <c r="E50" s="7"/>
      <c r="F50" s="7"/>
      <c r="G50" s="7"/>
      <c r="H50" s="10"/>
      <c r="I50" s="8"/>
      <c r="J50" s="8"/>
      <c r="K50" s="8"/>
      <c r="L50" s="11"/>
      <c r="M50" s="8"/>
      <c r="N50" s="8"/>
      <c r="O50" s="8"/>
      <c r="P50" s="14"/>
    </row>
    <row r="51" spans="1:16" x14ac:dyDescent="0.3">
      <c r="E51" s="7"/>
      <c r="F51" s="7"/>
      <c r="G51" s="7"/>
      <c r="H51" s="10"/>
      <c r="I51" s="8"/>
      <c r="J51" s="8"/>
      <c r="K51" s="8"/>
      <c r="L51" s="11"/>
      <c r="M51" s="8"/>
      <c r="N51" s="8"/>
      <c r="O51" s="8"/>
      <c r="P51" s="14"/>
    </row>
    <row r="52" spans="1:16" x14ac:dyDescent="0.3">
      <c r="E52" s="7"/>
      <c r="F52" s="7"/>
      <c r="G52" s="7"/>
      <c r="H52" s="10"/>
      <c r="I52" s="8"/>
      <c r="J52" s="8"/>
      <c r="K52" s="8"/>
      <c r="L52" s="11"/>
      <c r="M52" s="8"/>
      <c r="N52" s="8"/>
      <c r="O52" s="8"/>
      <c r="P52" s="14"/>
    </row>
    <row r="53" spans="1:16" x14ac:dyDescent="0.3">
      <c r="E53" s="7"/>
      <c r="F53" s="7"/>
      <c r="G53" s="7"/>
      <c r="H53" s="10"/>
      <c r="I53" s="8"/>
      <c r="J53" s="8"/>
      <c r="K53" s="8"/>
      <c r="L53" s="11"/>
      <c r="M53" s="8"/>
      <c r="N53" s="8"/>
      <c r="O53" s="8"/>
      <c r="P53" s="14"/>
    </row>
    <row r="54" spans="1:16" x14ac:dyDescent="0.3">
      <c r="E54" s="7"/>
      <c r="F54" s="7"/>
      <c r="G54" s="7"/>
      <c r="H54" s="10"/>
      <c r="I54" s="8"/>
      <c r="J54" s="8"/>
      <c r="K54" s="8"/>
      <c r="L54" s="11"/>
      <c r="M54" s="8"/>
      <c r="N54" s="8"/>
      <c r="O54" s="8"/>
      <c r="P54" s="14"/>
    </row>
    <row r="55" spans="1:16" x14ac:dyDescent="0.3">
      <c r="E55" s="7"/>
      <c r="F55" s="7"/>
      <c r="G55" s="7"/>
      <c r="H55" s="10"/>
      <c r="I55" s="8"/>
      <c r="J55" s="8"/>
      <c r="K55" s="8"/>
      <c r="L55" s="11"/>
      <c r="M55" s="8"/>
      <c r="N55" s="8"/>
      <c r="O55" s="8"/>
      <c r="P55" s="14"/>
    </row>
    <row r="56" spans="1:16" x14ac:dyDescent="0.3">
      <c r="E56" s="7"/>
      <c r="F56" s="7"/>
      <c r="G56" s="7"/>
      <c r="H56" s="10"/>
      <c r="I56" s="8"/>
      <c r="J56" s="8"/>
      <c r="K56" s="8"/>
      <c r="L56" s="11"/>
      <c r="M56" s="8"/>
      <c r="N56" s="8"/>
      <c r="O56" s="8"/>
      <c r="P56" s="14"/>
    </row>
    <row r="57" spans="1:16" x14ac:dyDescent="0.3">
      <c r="E57" s="7"/>
      <c r="F57" s="7"/>
      <c r="G57" s="7"/>
      <c r="H57" s="10"/>
      <c r="I57" s="8"/>
      <c r="J57" s="8"/>
      <c r="K57" s="8"/>
      <c r="L57" s="11"/>
      <c r="M57" s="8"/>
      <c r="N57" s="8"/>
      <c r="O57" s="8"/>
      <c r="P57" s="14"/>
    </row>
    <row r="58" spans="1:16" x14ac:dyDescent="0.3">
      <c r="E58" s="7"/>
      <c r="F58" s="7"/>
      <c r="G58" s="7"/>
      <c r="H58" s="10"/>
      <c r="I58" s="8"/>
      <c r="J58" s="8"/>
      <c r="K58" s="8"/>
      <c r="L58" s="11"/>
      <c r="M58" s="8"/>
      <c r="N58" s="8"/>
      <c r="O58" s="8"/>
      <c r="P58" s="14"/>
    </row>
    <row r="59" spans="1:16" x14ac:dyDescent="0.3">
      <c r="E59" s="7"/>
      <c r="F59" s="7"/>
      <c r="G59" s="7"/>
      <c r="H59" s="10"/>
      <c r="I59" s="8"/>
      <c r="J59" s="8"/>
      <c r="K59" s="8"/>
      <c r="L59" s="11"/>
      <c r="M59" s="8"/>
      <c r="N59" s="8"/>
      <c r="O59" s="8"/>
      <c r="P59" s="14"/>
    </row>
    <row r="60" spans="1:16" x14ac:dyDescent="0.3">
      <c r="E60" s="7"/>
      <c r="F60" s="7"/>
      <c r="G60" s="7"/>
      <c r="H60" s="10"/>
      <c r="I60" s="8"/>
      <c r="J60" s="8"/>
      <c r="K60" s="8"/>
      <c r="L60" s="11"/>
      <c r="M60" s="8"/>
      <c r="N60" s="8"/>
      <c r="O60" s="8"/>
      <c r="P60" s="14"/>
    </row>
    <row r="61" spans="1:16" x14ac:dyDescent="0.3">
      <c r="E61" s="7"/>
      <c r="F61" s="7"/>
      <c r="G61" s="7"/>
      <c r="H61" s="10"/>
      <c r="I61" s="8"/>
      <c r="J61" s="8"/>
      <c r="K61" s="8"/>
      <c r="L61" s="11"/>
      <c r="M61" s="8"/>
      <c r="N61" s="8"/>
      <c r="O61" s="8"/>
      <c r="P61" s="14"/>
    </row>
    <row r="62" spans="1:16" x14ac:dyDescent="0.3">
      <c r="E62" s="7"/>
      <c r="F62" s="7"/>
      <c r="G62" s="7"/>
      <c r="H62" s="10"/>
      <c r="I62" s="8"/>
      <c r="J62" s="8"/>
      <c r="K62" s="8"/>
      <c r="L62" s="11"/>
      <c r="M62" s="8"/>
      <c r="N62" s="8"/>
      <c r="O62" s="8"/>
      <c r="P62" s="14"/>
    </row>
    <row r="63" spans="1:16" x14ac:dyDescent="0.3">
      <c r="E63" s="7"/>
      <c r="F63" s="7"/>
      <c r="G63" s="7"/>
      <c r="H63" s="10"/>
      <c r="I63" s="8"/>
      <c r="J63" s="8"/>
      <c r="K63" s="8"/>
      <c r="L63" s="11"/>
      <c r="M63" s="8"/>
      <c r="N63" s="8"/>
      <c r="O63" s="8"/>
      <c r="P63" s="14"/>
    </row>
    <row r="64" spans="1:16" x14ac:dyDescent="0.3">
      <c r="E64" s="7"/>
      <c r="F64" s="7"/>
      <c r="G64" s="7"/>
      <c r="H64" s="10"/>
      <c r="I64" s="8"/>
      <c r="J64" s="8"/>
      <c r="K64" s="8"/>
      <c r="L64" s="11"/>
      <c r="M64" s="8"/>
      <c r="N64" s="8"/>
      <c r="O64" s="8"/>
      <c r="P64" s="14"/>
    </row>
    <row r="65" spans="5:16" x14ac:dyDescent="0.3">
      <c r="E65" s="7"/>
      <c r="F65" s="7"/>
      <c r="G65" s="7"/>
      <c r="H65" s="10"/>
      <c r="I65" s="8"/>
      <c r="J65" s="8"/>
      <c r="K65" s="8"/>
      <c r="L65" s="11"/>
      <c r="M65" s="8"/>
      <c r="N65" s="8"/>
      <c r="O65" s="8"/>
      <c r="P65" s="14"/>
    </row>
    <row r="66" spans="5:16" x14ac:dyDescent="0.3">
      <c r="E66" s="7"/>
      <c r="F66" s="7"/>
      <c r="G66" s="7"/>
      <c r="H66" s="10"/>
      <c r="I66" s="8"/>
      <c r="J66" s="8"/>
      <c r="K66" s="8"/>
      <c r="L66" s="11"/>
      <c r="M66" s="8"/>
      <c r="N66" s="8"/>
      <c r="O66" s="8"/>
      <c r="P66" s="14"/>
    </row>
    <row r="67" spans="5:16" x14ac:dyDescent="0.3">
      <c r="E67" s="7"/>
      <c r="F67" s="7"/>
      <c r="G67" s="7"/>
      <c r="H67" s="10"/>
      <c r="I67" s="8"/>
      <c r="J67" s="8"/>
      <c r="K67" s="8"/>
      <c r="L67" s="11"/>
      <c r="M67" s="8"/>
      <c r="N67" s="8"/>
      <c r="O67" s="8"/>
      <c r="P67" s="14"/>
    </row>
    <row r="68" spans="5:16" x14ac:dyDescent="0.3">
      <c r="E68" s="7"/>
      <c r="F68" s="7"/>
      <c r="G68" s="7"/>
      <c r="H68" s="10"/>
      <c r="I68" s="8"/>
      <c r="J68" s="8"/>
      <c r="K68" s="8"/>
      <c r="L68" s="11"/>
      <c r="M68" s="8"/>
      <c r="N68" s="8"/>
      <c r="O68" s="8"/>
      <c r="P68" s="14"/>
    </row>
    <row r="69" spans="5:16" x14ac:dyDescent="0.3">
      <c r="E69" s="7"/>
      <c r="F69" s="7"/>
      <c r="G69" s="7"/>
      <c r="H69" s="10"/>
      <c r="I69" s="8"/>
      <c r="J69" s="8"/>
      <c r="K69" s="8"/>
      <c r="L69" s="11"/>
      <c r="M69" s="8"/>
      <c r="N69" s="8"/>
      <c r="O69" s="8"/>
      <c r="P69" s="14"/>
    </row>
    <row r="70" spans="5:16" x14ac:dyDescent="0.3">
      <c r="E70" s="7"/>
      <c r="F70" s="7"/>
      <c r="G70" s="7"/>
      <c r="H70" s="10"/>
      <c r="I70" s="8"/>
      <c r="J70" s="8"/>
      <c r="K70" s="8"/>
      <c r="L70" s="11"/>
      <c r="M70" s="8"/>
      <c r="N70" s="8"/>
      <c r="O70" s="8"/>
      <c r="P70" s="14"/>
    </row>
    <row r="71" spans="5:16" x14ac:dyDescent="0.3">
      <c r="E71" s="7"/>
      <c r="F71" s="7"/>
      <c r="G71" s="7"/>
      <c r="H71" s="10"/>
      <c r="I71" s="8"/>
      <c r="J71" s="8"/>
      <c r="K71" s="8"/>
      <c r="L71" s="11"/>
      <c r="M71" s="8"/>
      <c r="N71" s="8"/>
      <c r="O71" s="8"/>
      <c r="P71" s="14"/>
    </row>
    <row r="72" spans="5:16" x14ac:dyDescent="0.3">
      <c r="E72" s="7"/>
      <c r="F72" s="7"/>
      <c r="G72" s="7"/>
      <c r="H72" s="10"/>
      <c r="I72" s="8"/>
      <c r="J72" s="8"/>
      <c r="K72" s="8"/>
      <c r="L72" s="11"/>
      <c r="M72" s="8"/>
      <c r="N72" s="8"/>
      <c r="O72" s="8"/>
      <c r="P72" s="14"/>
    </row>
    <row r="73" spans="5:16" x14ac:dyDescent="0.3">
      <c r="E73" s="7"/>
      <c r="F73" s="7"/>
      <c r="G73" s="7"/>
      <c r="H73" s="10"/>
      <c r="I73" s="8"/>
      <c r="J73" s="8"/>
      <c r="K73" s="8"/>
      <c r="L73" s="11"/>
      <c r="M73" s="8"/>
      <c r="N73" s="8"/>
      <c r="O73" s="8"/>
      <c r="P73" s="14"/>
    </row>
    <row r="74" spans="5:16" x14ac:dyDescent="0.3">
      <c r="E74" s="7"/>
      <c r="F74" s="7"/>
      <c r="G74" s="7"/>
      <c r="H74" s="10"/>
      <c r="I74" s="8"/>
      <c r="J74" s="8"/>
      <c r="K74" s="8"/>
      <c r="L74" s="11"/>
      <c r="M74" s="8"/>
      <c r="N74" s="8"/>
      <c r="O74" s="8"/>
      <c r="P74" s="14"/>
    </row>
    <row r="75" spans="5:16" x14ac:dyDescent="0.3">
      <c r="E75" s="7"/>
      <c r="F75" s="7"/>
      <c r="G75" s="7"/>
      <c r="H75" s="10"/>
      <c r="I75" s="8"/>
      <c r="J75" s="8"/>
      <c r="K75" s="8"/>
      <c r="L75" s="11"/>
      <c r="M75" s="8"/>
      <c r="N75" s="8"/>
      <c r="O75" s="8"/>
      <c r="P75" s="14"/>
    </row>
    <row r="76" spans="5:16" x14ac:dyDescent="0.3">
      <c r="E76" s="7"/>
      <c r="F76" s="7"/>
      <c r="G76" s="7"/>
      <c r="H76" s="10"/>
      <c r="I76" s="8"/>
      <c r="J76" s="8"/>
      <c r="K76" s="8"/>
      <c r="L76" s="11"/>
      <c r="M76" s="8"/>
      <c r="N76" s="8"/>
      <c r="O76" s="8"/>
      <c r="P76" s="14"/>
    </row>
    <row r="77" spans="5:16" x14ac:dyDescent="0.3">
      <c r="E77" s="7"/>
      <c r="F77" s="7"/>
      <c r="G77" s="7"/>
      <c r="H77" s="10"/>
      <c r="I77" s="8"/>
      <c r="J77" s="8"/>
      <c r="K77" s="8"/>
      <c r="L77" s="11"/>
      <c r="M77" s="8"/>
      <c r="N77" s="8"/>
      <c r="O77" s="8"/>
      <c r="P77" s="14"/>
    </row>
    <row r="78" spans="5:16" x14ac:dyDescent="0.3">
      <c r="E78" s="7"/>
      <c r="F78" s="7"/>
      <c r="G78" s="7"/>
      <c r="H78" s="10"/>
      <c r="I78" s="8"/>
      <c r="J78" s="8"/>
      <c r="K78" s="8"/>
      <c r="L78" s="11"/>
      <c r="M78" s="8"/>
      <c r="N78" s="8"/>
      <c r="O78" s="8"/>
      <c r="P78" s="14"/>
    </row>
    <row r="79" spans="5:16" x14ac:dyDescent="0.3">
      <c r="E79" s="7"/>
      <c r="F79" s="7"/>
      <c r="G79" s="7"/>
      <c r="H79" s="10"/>
      <c r="I79" s="8"/>
      <c r="J79" s="8"/>
      <c r="K79" s="8"/>
      <c r="L79" s="11"/>
      <c r="M79" s="8"/>
      <c r="N79" s="8"/>
      <c r="O79" s="8"/>
      <c r="P79" s="14"/>
    </row>
    <row r="80" spans="5:16" x14ac:dyDescent="0.3">
      <c r="E80" s="7"/>
      <c r="F80" s="7"/>
      <c r="G80" s="7"/>
      <c r="H80" s="10"/>
      <c r="I80" s="8"/>
      <c r="J80" s="8"/>
      <c r="K80" s="8"/>
      <c r="L80" s="11"/>
      <c r="M80" s="8"/>
      <c r="N80" s="8"/>
      <c r="O80" s="8"/>
      <c r="P80" s="14"/>
    </row>
    <row r="81" spans="5:16" x14ac:dyDescent="0.3">
      <c r="E81" s="7"/>
      <c r="F81" s="7"/>
      <c r="G81" s="7"/>
      <c r="H81" s="10"/>
      <c r="I81" s="8"/>
      <c r="J81" s="8"/>
      <c r="K81" s="8"/>
      <c r="L81" s="11"/>
      <c r="M81" s="8"/>
      <c r="N81" s="8"/>
      <c r="O81" s="8"/>
      <c r="P81" s="14"/>
    </row>
    <row r="82" spans="5:16" x14ac:dyDescent="0.3">
      <c r="E82" s="7"/>
      <c r="F82" s="7"/>
      <c r="G82" s="7"/>
      <c r="H82" s="10"/>
      <c r="I82" s="8"/>
      <c r="J82" s="8"/>
      <c r="K82" s="8"/>
      <c r="L82" s="11"/>
      <c r="M82" s="8"/>
      <c r="N82" s="8"/>
      <c r="O82" s="8"/>
      <c r="P82" s="14"/>
    </row>
    <row r="83" spans="5:16" x14ac:dyDescent="0.3">
      <c r="E83" s="7"/>
      <c r="F83" s="7"/>
      <c r="G83" s="7"/>
      <c r="H83" s="10"/>
      <c r="I83" s="8"/>
      <c r="J83" s="8"/>
      <c r="K83" s="8"/>
      <c r="L83" s="11"/>
      <c r="M83" s="8"/>
      <c r="N83" s="8"/>
      <c r="O83" s="8"/>
      <c r="P83" s="14"/>
    </row>
    <row r="84" spans="5:16" x14ac:dyDescent="0.3">
      <c r="E84" s="7"/>
      <c r="F84" s="7"/>
      <c r="G84" s="7"/>
      <c r="H84" s="10"/>
      <c r="I84" s="8"/>
      <c r="J84" s="8"/>
      <c r="K84" s="8"/>
      <c r="L84" s="11"/>
      <c r="M84" s="8"/>
      <c r="N84" s="8"/>
      <c r="O84" s="8"/>
      <c r="P84" s="14"/>
    </row>
    <row r="85" spans="5:16" x14ac:dyDescent="0.3">
      <c r="E85" s="7"/>
      <c r="F85" s="7"/>
      <c r="G85" s="7"/>
      <c r="H85" s="10"/>
      <c r="I85" s="8"/>
      <c r="J85" s="8"/>
      <c r="K85" s="8"/>
      <c r="L85" s="11"/>
      <c r="M85" s="8"/>
      <c r="N85" s="8"/>
      <c r="O85" s="8"/>
      <c r="P85" s="14"/>
    </row>
    <row r="86" spans="5:16" x14ac:dyDescent="0.3">
      <c r="E86" s="7"/>
      <c r="F86" s="7"/>
      <c r="G86" s="7"/>
      <c r="H86" s="10"/>
      <c r="I86" s="8"/>
      <c r="J86" s="8"/>
      <c r="K86" s="8"/>
      <c r="L86" s="11"/>
      <c r="M86" s="8"/>
      <c r="N86" s="8"/>
      <c r="O86" s="8"/>
      <c r="P86" s="14"/>
    </row>
    <row r="87" spans="5:16" x14ac:dyDescent="0.3">
      <c r="E87" s="7"/>
      <c r="F87" s="7"/>
      <c r="G87" s="7"/>
      <c r="H87" s="10"/>
      <c r="I87" s="8"/>
      <c r="J87" s="8"/>
      <c r="K87" s="8"/>
      <c r="L87" s="11"/>
      <c r="M87" s="8"/>
      <c r="N87" s="8"/>
      <c r="O87" s="8"/>
      <c r="P87" s="14"/>
    </row>
    <row r="88" spans="5:16" x14ac:dyDescent="0.3">
      <c r="E88" s="7"/>
      <c r="F88" s="7"/>
      <c r="G88" s="7"/>
      <c r="H88" s="10"/>
      <c r="I88" s="8"/>
      <c r="J88" s="8"/>
      <c r="K88" s="8"/>
      <c r="L88" s="11"/>
      <c r="M88" s="8"/>
      <c r="N88" s="8"/>
      <c r="O88" s="8"/>
      <c r="P88" s="14"/>
    </row>
    <row r="89" spans="5:16" x14ac:dyDescent="0.3">
      <c r="E89" s="7"/>
      <c r="F89" s="7"/>
      <c r="G89" s="7"/>
      <c r="H89" s="10"/>
      <c r="I89" s="8"/>
      <c r="J89" s="8"/>
      <c r="K89" s="8"/>
      <c r="L89" s="11"/>
      <c r="M89" s="8"/>
      <c r="N89" s="8"/>
      <c r="O89" s="8"/>
      <c r="P89" s="14"/>
    </row>
    <row r="90" spans="5:16" x14ac:dyDescent="0.3">
      <c r="E90" s="7"/>
      <c r="F90" s="7"/>
      <c r="G90" s="7"/>
      <c r="H90" s="10"/>
      <c r="I90" s="8"/>
      <c r="J90" s="8"/>
      <c r="K90" s="8"/>
      <c r="L90" s="11"/>
      <c r="M90" s="8"/>
      <c r="N90" s="8"/>
      <c r="O90" s="8"/>
      <c r="P90" s="14"/>
    </row>
    <row r="91" spans="5:16" x14ac:dyDescent="0.3">
      <c r="E91" s="7"/>
      <c r="F91" s="7"/>
      <c r="G91" s="7"/>
      <c r="H91" s="10"/>
      <c r="I91" s="8"/>
      <c r="J91" s="8"/>
      <c r="K91" s="8"/>
      <c r="L91" s="11"/>
      <c r="M91" s="8"/>
      <c r="N91" s="8"/>
      <c r="O91" s="8"/>
      <c r="P91" s="14"/>
    </row>
    <row r="92" spans="5:16" x14ac:dyDescent="0.3">
      <c r="E92" s="7"/>
      <c r="F92" s="7"/>
      <c r="G92" s="7"/>
      <c r="H92" s="10"/>
      <c r="I92" s="8"/>
      <c r="J92" s="8"/>
      <c r="K92" s="8"/>
      <c r="L92" s="11"/>
      <c r="M92" s="8"/>
      <c r="N92" s="8"/>
      <c r="O92" s="8"/>
      <c r="P92" s="14"/>
    </row>
    <row r="93" spans="5:16" x14ac:dyDescent="0.3">
      <c r="E93" s="7"/>
      <c r="F93" s="7"/>
      <c r="G93" s="7"/>
      <c r="H93" s="10"/>
      <c r="I93" s="8"/>
      <c r="J93" s="8"/>
      <c r="K93" s="8"/>
      <c r="L93" s="11"/>
      <c r="M93" s="8"/>
      <c r="N93" s="8"/>
      <c r="O93" s="8"/>
      <c r="P93" s="14"/>
    </row>
    <row r="94" spans="5:16" x14ac:dyDescent="0.3">
      <c r="E94" s="7"/>
      <c r="F94" s="7"/>
      <c r="G94" s="7"/>
      <c r="H94" s="10"/>
      <c r="I94" s="8"/>
      <c r="J94" s="8"/>
      <c r="K94" s="8"/>
      <c r="L94" s="11"/>
      <c r="M94" s="8"/>
      <c r="N94" s="8"/>
      <c r="O94" s="8"/>
      <c r="P94" s="14"/>
    </row>
    <row r="95" spans="5:16" x14ac:dyDescent="0.3">
      <c r="E95" s="7"/>
      <c r="F95" s="7"/>
      <c r="G95" s="7"/>
      <c r="H95" s="10"/>
      <c r="I95" s="8"/>
      <c r="J95" s="8"/>
      <c r="K95" s="8"/>
      <c r="L95" s="11"/>
      <c r="M95" s="8"/>
      <c r="N95" s="8"/>
      <c r="O95" s="8"/>
      <c r="P95" s="14"/>
    </row>
    <row r="96" spans="5:16" x14ac:dyDescent="0.3">
      <c r="E96" s="7"/>
      <c r="F96" s="7"/>
      <c r="G96" s="7"/>
      <c r="H96" s="10"/>
      <c r="I96" s="8"/>
      <c r="J96" s="8"/>
      <c r="K96" s="8"/>
      <c r="L96" s="11"/>
      <c r="M96" s="8"/>
      <c r="N96" s="8"/>
      <c r="O96" s="8"/>
      <c r="P96" s="14"/>
    </row>
    <row r="97" spans="5:16" x14ac:dyDescent="0.3">
      <c r="E97" s="7"/>
      <c r="F97" s="7"/>
      <c r="G97" s="7"/>
      <c r="H97" s="10"/>
      <c r="I97" s="8"/>
      <c r="J97" s="8"/>
      <c r="K97" s="8"/>
      <c r="L97" s="11"/>
      <c r="M97" s="8"/>
      <c r="N97" s="8"/>
      <c r="O97" s="8"/>
      <c r="P97" s="14"/>
    </row>
    <row r="98" spans="5:16" x14ac:dyDescent="0.3">
      <c r="E98" s="7"/>
      <c r="F98" s="7"/>
      <c r="G98" s="7"/>
      <c r="H98" s="10"/>
      <c r="I98" s="8"/>
      <c r="J98" s="8"/>
      <c r="K98" s="8"/>
      <c r="L98" s="11"/>
      <c r="M98" s="8"/>
      <c r="N98" s="8"/>
      <c r="O98" s="8"/>
      <c r="P98" s="14"/>
    </row>
    <row r="99" spans="5:16" x14ac:dyDescent="0.3">
      <c r="E99" s="7"/>
      <c r="F99" s="7"/>
      <c r="G99" s="7"/>
      <c r="H99" s="10"/>
      <c r="I99" s="8"/>
      <c r="J99" s="8"/>
      <c r="K99" s="8"/>
      <c r="L99" s="11"/>
      <c r="M99" s="8"/>
      <c r="N99" s="8"/>
      <c r="O99" s="8"/>
      <c r="P99" s="14"/>
    </row>
    <row r="100" spans="5:16" x14ac:dyDescent="0.3">
      <c r="E100" s="7"/>
      <c r="F100" s="7"/>
      <c r="G100" s="7"/>
      <c r="H100" s="10"/>
      <c r="I100" s="8"/>
      <c r="J100" s="8"/>
      <c r="K100" s="8"/>
      <c r="L100" s="11"/>
      <c r="M100" s="8"/>
      <c r="N100" s="8"/>
      <c r="O100" s="8"/>
      <c r="P100" s="14"/>
    </row>
    <row r="101" spans="5:16" x14ac:dyDescent="0.3">
      <c r="E101" s="7"/>
      <c r="F101" s="7"/>
      <c r="G101" s="7"/>
      <c r="H101" s="10"/>
      <c r="I101" s="8"/>
      <c r="J101" s="8"/>
      <c r="K101" s="8"/>
      <c r="L101" s="11"/>
      <c r="M101" s="8"/>
      <c r="N101" s="8"/>
      <c r="O101" s="8"/>
      <c r="P101" s="14"/>
    </row>
    <row r="102" spans="5:16" x14ac:dyDescent="0.3">
      <c r="E102" s="7"/>
      <c r="F102" s="7"/>
      <c r="G102" s="7"/>
      <c r="H102" s="10"/>
      <c r="I102" s="8"/>
      <c r="J102" s="8"/>
      <c r="K102" s="8"/>
      <c r="L102" s="11"/>
      <c r="M102" s="8"/>
      <c r="N102" s="8"/>
      <c r="O102" s="8"/>
      <c r="P102" s="14"/>
    </row>
    <row r="103" spans="5:16" x14ac:dyDescent="0.3">
      <c r="E103" s="7"/>
      <c r="F103" s="7"/>
      <c r="G103" s="7"/>
      <c r="H103" s="10"/>
      <c r="I103" s="8"/>
      <c r="J103" s="8"/>
      <c r="K103" s="8"/>
      <c r="L103" s="11"/>
      <c r="M103" s="8"/>
      <c r="N103" s="8"/>
      <c r="O103" s="8"/>
      <c r="P103" s="14"/>
    </row>
    <row r="104" spans="5:16" x14ac:dyDescent="0.3">
      <c r="E104" s="7"/>
      <c r="F104" s="7"/>
      <c r="G104" s="7"/>
      <c r="H104" s="10"/>
      <c r="I104" s="8"/>
      <c r="J104" s="8"/>
      <c r="K104" s="8"/>
      <c r="L104" s="11"/>
      <c r="M104" s="8"/>
      <c r="N104" s="8"/>
      <c r="O104" s="8"/>
      <c r="P104" s="14"/>
    </row>
    <row r="105" spans="5:16" x14ac:dyDescent="0.3">
      <c r="E105" s="7"/>
      <c r="F105" s="7"/>
      <c r="G105" s="7"/>
      <c r="H105" s="10"/>
      <c r="I105" s="8"/>
      <c r="J105" s="8"/>
      <c r="K105" s="8"/>
      <c r="L105" s="11"/>
      <c r="M105" s="8"/>
      <c r="N105" s="8"/>
      <c r="O105" s="8"/>
      <c r="P105" s="14"/>
    </row>
    <row r="106" spans="5:16" x14ac:dyDescent="0.3">
      <c r="E106" s="7"/>
      <c r="F106" s="7"/>
      <c r="G106" s="7"/>
      <c r="H106" s="10"/>
      <c r="I106" s="8"/>
      <c r="J106" s="8"/>
      <c r="K106" s="8"/>
      <c r="L106" s="11"/>
      <c r="M106" s="8"/>
      <c r="N106" s="8"/>
      <c r="O106" s="8"/>
      <c r="P106" s="14"/>
    </row>
    <row r="107" spans="5:16" x14ac:dyDescent="0.3">
      <c r="E107" s="7"/>
      <c r="F107" s="7"/>
      <c r="G107" s="7"/>
      <c r="H107" s="10"/>
      <c r="I107" s="8"/>
      <c r="J107" s="8"/>
      <c r="K107" s="8"/>
      <c r="L107" s="11"/>
      <c r="M107" s="8"/>
      <c r="N107" s="8"/>
      <c r="O107" s="8"/>
      <c r="P107" s="14"/>
    </row>
    <row r="108" spans="5:16" x14ac:dyDescent="0.3">
      <c r="E108" s="7"/>
      <c r="F108" s="7"/>
      <c r="G108" s="7"/>
      <c r="H108" s="10"/>
      <c r="I108" s="8"/>
      <c r="J108" s="8"/>
      <c r="K108" s="8"/>
      <c r="L108" s="11"/>
      <c r="M108" s="8"/>
      <c r="N108" s="8"/>
      <c r="O108" s="8"/>
      <c r="P108" s="14"/>
    </row>
    <row r="109" spans="5:16" x14ac:dyDescent="0.3">
      <c r="E109" s="7"/>
      <c r="F109" s="7"/>
      <c r="G109" s="7"/>
      <c r="H109" s="10"/>
      <c r="I109" s="8"/>
      <c r="J109" s="8"/>
      <c r="K109" s="8"/>
      <c r="L109" s="11"/>
      <c r="M109" s="8"/>
      <c r="N109" s="8"/>
      <c r="O109" s="8"/>
      <c r="P109" s="14"/>
    </row>
    <row r="110" spans="5:16" x14ac:dyDescent="0.3">
      <c r="E110" s="7"/>
      <c r="F110" s="7"/>
      <c r="G110" s="7"/>
      <c r="H110" s="10"/>
      <c r="I110" s="8"/>
      <c r="J110" s="8"/>
      <c r="K110" s="8"/>
      <c r="L110" s="11"/>
      <c r="M110" s="8"/>
      <c r="N110" s="8"/>
      <c r="O110" s="8"/>
      <c r="P110" s="14"/>
    </row>
    <row r="111" spans="5:16" x14ac:dyDescent="0.3">
      <c r="E111" s="7"/>
      <c r="F111" s="7"/>
      <c r="G111" s="7"/>
      <c r="H111" s="10"/>
      <c r="I111" s="8"/>
      <c r="J111" s="8"/>
      <c r="K111" s="8"/>
      <c r="L111" s="11"/>
      <c r="M111" s="8"/>
      <c r="N111" s="8"/>
      <c r="O111" s="8"/>
      <c r="P111" s="14"/>
    </row>
    <row r="112" spans="5:16" x14ac:dyDescent="0.3">
      <c r="E112" s="7"/>
      <c r="F112" s="7"/>
      <c r="G112" s="7"/>
      <c r="H112" s="10"/>
      <c r="I112" s="8"/>
      <c r="J112" s="8"/>
      <c r="K112" s="8"/>
      <c r="L112" s="11"/>
      <c r="M112" s="8"/>
      <c r="N112" s="8"/>
      <c r="O112" s="8"/>
      <c r="P112" s="14"/>
    </row>
    <row r="113" spans="5:16" x14ac:dyDescent="0.3">
      <c r="E113" s="7"/>
      <c r="F113" s="7"/>
      <c r="G113" s="7"/>
      <c r="H113" s="10"/>
      <c r="I113" s="8"/>
      <c r="J113" s="8"/>
      <c r="K113" s="8"/>
      <c r="L113" s="11"/>
      <c r="M113" s="8"/>
      <c r="N113" s="8"/>
      <c r="O113" s="8"/>
      <c r="P113" s="14"/>
    </row>
    <row r="114" spans="5:16" x14ac:dyDescent="0.3">
      <c r="E114" s="7"/>
      <c r="F114" s="7"/>
      <c r="G114" s="7"/>
      <c r="H114" s="10"/>
      <c r="I114" s="8"/>
      <c r="J114" s="8"/>
      <c r="K114" s="8"/>
      <c r="L114" s="11"/>
      <c r="M114" s="8"/>
      <c r="N114" s="8"/>
      <c r="O114" s="8"/>
      <c r="P114" s="14"/>
    </row>
    <row r="115" spans="5:16" x14ac:dyDescent="0.3">
      <c r="E115" s="7"/>
      <c r="F115" s="7"/>
      <c r="G115" s="7"/>
      <c r="H115" s="10"/>
      <c r="I115" s="8"/>
      <c r="J115" s="8"/>
      <c r="K115" s="8"/>
      <c r="L115" s="11"/>
      <c r="M115" s="8"/>
      <c r="N115" s="8"/>
      <c r="O115" s="8"/>
      <c r="P115" s="14"/>
    </row>
    <row r="116" spans="5:16" x14ac:dyDescent="0.3">
      <c r="E116" s="7"/>
      <c r="F116" s="7"/>
      <c r="G116" s="7"/>
      <c r="H116" s="10"/>
      <c r="I116" s="8"/>
      <c r="J116" s="8"/>
      <c r="K116" s="8"/>
      <c r="L116" s="11"/>
      <c r="M116" s="8"/>
      <c r="N116" s="8"/>
      <c r="O116" s="8"/>
      <c r="P116" s="14"/>
    </row>
    <row r="117" spans="5:16" x14ac:dyDescent="0.3">
      <c r="E117" s="7"/>
      <c r="F117" s="7"/>
      <c r="G117" s="7"/>
      <c r="H117" s="10"/>
      <c r="I117" s="8"/>
      <c r="J117" s="8"/>
      <c r="K117" s="8"/>
      <c r="L117" s="11"/>
      <c r="M117" s="8"/>
      <c r="N117" s="8"/>
      <c r="O117" s="8"/>
      <c r="P117" s="14"/>
    </row>
    <row r="118" spans="5:16" x14ac:dyDescent="0.3">
      <c r="E118" s="7"/>
      <c r="F118" s="7"/>
      <c r="G118" s="7"/>
      <c r="H118" s="10"/>
      <c r="I118" s="8"/>
      <c r="J118" s="8"/>
      <c r="K118" s="8"/>
      <c r="L118" s="11"/>
      <c r="M118" s="8"/>
      <c r="N118" s="8"/>
      <c r="O118" s="8"/>
      <c r="P118" s="14"/>
    </row>
    <row r="119" spans="5:16" x14ac:dyDescent="0.3">
      <c r="E119" s="7"/>
      <c r="F119" s="7"/>
      <c r="G119" s="7"/>
      <c r="H119" s="10"/>
      <c r="I119" s="8"/>
      <c r="J119" s="8"/>
      <c r="K119" s="8"/>
      <c r="L119" s="11"/>
      <c r="M119" s="8"/>
      <c r="N119" s="8"/>
      <c r="O119" s="8"/>
      <c r="P119" s="14"/>
    </row>
    <row r="120" spans="5:16" x14ac:dyDescent="0.3">
      <c r="E120" s="7"/>
      <c r="F120" s="7"/>
      <c r="G120" s="7"/>
      <c r="H120" s="10"/>
      <c r="I120" s="8"/>
      <c r="J120" s="8"/>
      <c r="K120" s="8"/>
      <c r="L120" s="11"/>
      <c r="M120" s="8"/>
      <c r="N120" s="8"/>
      <c r="O120" s="8"/>
      <c r="P120" s="14"/>
    </row>
  </sheetData>
  <mergeCells count="1">
    <mergeCell ref="M2:P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428A1-1BA3-442D-B257-BBF28A76C0A2}">
  <dimension ref="A1:P121"/>
  <sheetViews>
    <sheetView zoomScale="80" zoomScaleNormal="80" workbookViewId="0"/>
  </sheetViews>
  <sheetFormatPr defaultRowHeight="14.4" x14ac:dyDescent="0.3"/>
  <cols>
    <col min="1" max="1" width="17.6640625" customWidth="1"/>
    <col min="2" max="2" width="48.6640625" customWidth="1"/>
    <col min="3" max="3" width="46.88671875" customWidth="1"/>
    <col min="4" max="4" width="44.5546875" customWidth="1"/>
    <col min="5" max="5" width="11.44140625" customWidth="1"/>
    <col min="6" max="6" width="11.109375" customWidth="1"/>
    <col min="7" max="7" width="17.109375" customWidth="1"/>
    <col min="8" max="8" width="16.6640625" customWidth="1"/>
    <col min="9" max="9" width="32" customWidth="1"/>
    <col min="10" max="10" width="26.88671875" customWidth="1"/>
    <col min="11" max="11" width="22.44140625" customWidth="1"/>
    <col min="12" max="12" width="14.33203125" customWidth="1"/>
    <col min="13" max="13" width="28.44140625" customWidth="1"/>
    <col min="14" max="14" width="24.5546875" customWidth="1"/>
    <col min="15" max="15" width="28.6640625" customWidth="1"/>
    <col min="16" max="16" width="29" customWidth="1"/>
  </cols>
  <sheetData>
    <row r="1" spans="1:16" ht="32.4" customHeight="1" x14ac:dyDescent="0.3">
      <c r="A1" s="1" t="s">
        <v>15</v>
      </c>
      <c r="B1" s="2"/>
      <c r="C1" s="2"/>
      <c r="D1" s="44"/>
      <c r="E1" s="2"/>
      <c r="F1" s="2"/>
      <c r="G1" s="2"/>
      <c r="H1" s="2"/>
      <c r="I1" s="3">
        <f t="shared" ref="I1:J1" si="0">+SUM(I4:I120)</f>
        <v>19978613.739999998</v>
      </c>
      <c r="J1" s="3">
        <f t="shared" si="0"/>
        <v>18023384.060258038</v>
      </c>
      <c r="K1" s="3">
        <f>+SUM(K4:K120)</f>
        <v>49244330.685000002</v>
      </c>
      <c r="L1" s="2"/>
      <c r="M1" s="12">
        <f t="shared" ref="M1:O1" si="1">+SUM(M4:M120)</f>
        <v>610756.0224343458</v>
      </c>
      <c r="N1" s="12">
        <f t="shared" si="1"/>
        <v>11269009.164350731</v>
      </c>
      <c r="O1" s="12">
        <f t="shared" si="1"/>
        <v>2066220.5757736508</v>
      </c>
      <c r="P1" s="12">
        <f>+SUM(P4:P120)</f>
        <v>3505.6295564450716</v>
      </c>
    </row>
    <row r="2" spans="1:16" ht="28.95" customHeight="1" x14ac:dyDescent="0.3">
      <c r="A2" s="2">
        <f>COUNTA(_xlfn.UNIQUE(A4:A120))</f>
        <v>117</v>
      </c>
      <c r="B2" s="2"/>
      <c r="C2" s="2"/>
      <c r="D2" s="44"/>
      <c r="E2" s="2"/>
      <c r="F2" s="2"/>
      <c r="G2" s="2"/>
      <c r="H2" s="2"/>
      <c r="I2" s="2"/>
      <c r="J2" s="2"/>
      <c r="K2" s="2"/>
      <c r="L2" s="2"/>
      <c r="M2" s="47" t="s">
        <v>20</v>
      </c>
      <c r="N2" s="48"/>
      <c r="O2" s="48"/>
      <c r="P2" s="48"/>
    </row>
    <row r="3" spans="1:16" ht="46.95" customHeight="1" x14ac:dyDescent="0.3">
      <c r="A3" s="5" t="s">
        <v>21</v>
      </c>
      <c r="B3" s="6" t="s">
        <v>22</v>
      </c>
      <c r="C3" s="6" t="s">
        <v>23</v>
      </c>
      <c r="D3" s="45" t="s">
        <v>24</v>
      </c>
      <c r="E3" s="6" t="s">
        <v>25</v>
      </c>
      <c r="F3" s="6" t="s">
        <v>26</v>
      </c>
      <c r="G3" s="6" t="s">
        <v>27</v>
      </c>
      <c r="H3" s="6" t="s">
        <v>28</v>
      </c>
      <c r="I3" s="6" t="s">
        <v>29</v>
      </c>
      <c r="J3" s="6" t="s">
        <v>5</v>
      </c>
      <c r="K3" s="6" t="s">
        <v>30</v>
      </c>
      <c r="L3" s="6" t="s">
        <v>31</v>
      </c>
      <c r="M3" s="9" t="s">
        <v>1042</v>
      </c>
      <c r="N3" s="9" t="s">
        <v>33</v>
      </c>
      <c r="O3" s="13" t="s">
        <v>7</v>
      </c>
      <c r="P3" s="13" t="s">
        <v>941</v>
      </c>
    </row>
    <row r="4" spans="1:16" x14ac:dyDescent="0.3">
      <c r="A4">
        <v>4079</v>
      </c>
      <c r="B4" t="s">
        <v>1043</v>
      </c>
      <c r="C4" t="s">
        <v>1044</v>
      </c>
      <c r="D4" t="s">
        <v>1045</v>
      </c>
      <c r="E4" s="7">
        <v>2025</v>
      </c>
      <c r="F4" s="7">
        <v>2027</v>
      </c>
      <c r="G4" s="7">
        <v>2025</v>
      </c>
      <c r="H4" s="40">
        <v>46007</v>
      </c>
      <c r="I4" s="17">
        <v>52800</v>
      </c>
      <c r="J4" s="17">
        <v>52800</v>
      </c>
      <c r="K4" s="17">
        <v>276000</v>
      </c>
      <c r="L4" s="11">
        <v>0.19130434782608699</v>
      </c>
      <c r="M4" s="17">
        <v>956.52173913043487</v>
      </c>
      <c r="N4" s="17">
        <v>0</v>
      </c>
      <c r="O4" s="17">
        <v>0</v>
      </c>
      <c r="P4" s="22">
        <v>0</v>
      </c>
    </row>
    <row r="5" spans="1:16" x14ac:dyDescent="0.3">
      <c r="A5">
        <v>4040</v>
      </c>
      <c r="B5" t="s">
        <v>135</v>
      </c>
      <c r="C5" t="s">
        <v>1046</v>
      </c>
      <c r="D5" t="s">
        <v>1047</v>
      </c>
      <c r="E5" s="7">
        <v>2023</v>
      </c>
      <c r="F5" s="7">
        <v>2025</v>
      </c>
      <c r="G5" s="7">
        <v>2024</v>
      </c>
      <c r="H5" s="40">
        <v>46013</v>
      </c>
      <c r="I5" s="17">
        <v>43582.400000000001</v>
      </c>
      <c r="J5" s="17">
        <v>43582.400000000001</v>
      </c>
      <c r="K5" s="17">
        <v>47838.63</v>
      </c>
      <c r="L5" s="11">
        <v>0.91102943374423562</v>
      </c>
      <c r="M5" s="17">
        <v>0</v>
      </c>
      <c r="N5" s="17">
        <v>0</v>
      </c>
      <c r="O5" s="17">
        <v>0</v>
      </c>
      <c r="P5" s="22">
        <v>0</v>
      </c>
    </row>
    <row r="6" spans="1:16" x14ac:dyDescent="0.3">
      <c r="A6">
        <v>1498</v>
      </c>
      <c r="B6" t="s">
        <v>1048</v>
      </c>
      <c r="C6" t="s">
        <v>1049</v>
      </c>
      <c r="D6" t="s">
        <v>1050</v>
      </c>
      <c r="E6" s="7">
        <v>2023</v>
      </c>
      <c r="F6" s="7">
        <v>2026</v>
      </c>
      <c r="G6" s="7">
        <v>2024</v>
      </c>
      <c r="H6" s="40">
        <v>45981</v>
      </c>
      <c r="I6" s="17">
        <v>1818527</v>
      </c>
      <c r="J6" s="17">
        <v>1811058.67</v>
      </c>
      <c r="K6" s="17">
        <v>2338139</v>
      </c>
      <c r="L6" s="11">
        <v>0.77457271359829338</v>
      </c>
      <c r="M6" s="17">
        <v>0</v>
      </c>
      <c r="N6" s="17">
        <v>7118323.2379683163</v>
      </c>
      <c r="O6" s="17">
        <v>0</v>
      </c>
      <c r="P6" s="22">
        <v>84.708046531822959</v>
      </c>
    </row>
    <row r="7" spans="1:16" x14ac:dyDescent="0.3">
      <c r="A7">
        <v>1297</v>
      </c>
      <c r="B7" t="s">
        <v>165</v>
      </c>
      <c r="C7" t="s">
        <v>1051</v>
      </c>
      <c r="D7" t="s">
        <v>1052</v>
      </c>
      <c r="E7" s="7">
        <v>2020</v>
      </c>
      <c r="F7" s="7">
        <v>2030</v>
      </c>
      <c r="G7" s="7">
        <v>2024</v>
      </c>
      <c r="H7" s="40">
        <v>45950</v>
      </c>
      <c r="I7" s="17">
        <v>210225</v>
      </c>
      <c r="J7" s="17">
        <v>194047.92683099498</v>
      </c>
      <c r="K7" s="17">
        <v>401000</v>
      </c>
      <c r="L7" s="11">
        <v>0.48391004197255599</v>
      </c>
      <c r="M7" s="17">
        <v>0</v>
      </c>
      <c r="N7" s="17">
        <v>0</v>
      </c>
      <c r="O7" s="17">
        <v>0</v>
      </c>
      <c r="P7" s="22">
        <v>0</v>
      </c>
    </row>
    <row r="8" spans="1:16" x14ac:dyDescent="0.3">
      <c r="A8">
        <v>1586</v>
      </c>
      <c r="B8" t="s">
        <v>485</v>
      </c>
      <c r="C8" t="s">
        <v>1053</v>
      </c>
      <c r="D8" t="s">
        <v>1054</v>
      </c>
      <c r="E8" s="7">
        <v>2024</v>
      </c>
      <c r="F8" s="7">
        <v>2026</v>
      </c>
      <c r="G8" s="7">
        <v>2024</v>
      </c>
      <c r="H8" s="40">
        <v>45897</v>
      </c>
      <c r="I8" s="17">
        <v>195000</v>
      </c>
      <c r="J8" s="17">
        <v>193006.25</v>
      </c>
      <c r="K8" s="17">
        <v>275000</v>
      </c>
      <c r="L8" s="11">
        <v>0.70184090909090902</v>
      </c>
      <c r="M8" s="17">
        <v>0</v>
      </c>
      <c r="N8" s="17">
        <v>0</v>
      </c>
      <c r="O8" s="17">
        <v>75622.65611363636</v>
      </c>
      <c r="P8" s="22">
        <v>0.89990960775227269</v>
      </c>
    </row>
    <row r="9" spans="1:16" x14ac:dyDescent="0.3">
      <c r="A9">
        <v>4029</v>
      </c>
      <c r="B9" t="s">
        <v>53</v>
      </c>
      <c r="C9" t="s">
        <v>1055</v>
      </c>
      <c r="D9" t="s">
        <v>1056</v>
      </c>
      <c r="E9" s="7">
        <v>2024</v>
      </c>
      <c r="F9" s="7">
        <v>2025</v>
      </c>
      <c r="G9" s="7">
        <v>2025</v>
      </c>
      <c r="H9" s="40">
        <v>45903</v>
      </c>
      <c r="I9" s="17">
        <v>235371.68100000001</v>
      </c>
      <c r="J9" s="17">
        <v>235371.68100000001</v>
      </c>
      <c r="K9" s="17">
        <v>235371.68100000001</v>
      </c>
      <c r="L9" s="11">
        <v>1</v>
      </c>
      <c r="M9" s="17">
        <v>0</v>
      </c>
      <c r="N9" s="17">
        <v>0</v>
      </c>
      <c r="O9" s="17">
        <v>0</v>
      </c>
      <c r="P9" s="22">
        <v>0</v>
      </c>
    </row>
    <row r="10" spans="1:16" x14ac:dyDescent="0.3">
      <c r="A10">
        <v>1525</v>
      </c>
      <c r="B10" t="s">
        <v>195</v>
      </c>
      <c r="C10" t="s">
        <v>1057</v>
      </c>
      <c r="D10" t="s">
        <v>1058</v>
      </c>
      <c r="E10" s="7">
        <v>2023</v>
      </c>
      <c r="F10" s="7">
        <v>2024</v>
      </c>
      <c r="G10" s="7">
        <v>2025</v>
      </c>
      <c r="H10" s="40">
        <v>45756</v>
      </c>
      <c r="I10" s="17">
        <v>2500</v>
      </c>
      <c r="J10" s="17">
        <v>2407.9100611952094</v>
      </c>
      <c r="K10" s="17">
        <v>3100</v>
      </c>
      <c r="L10" s="11">
        <v>0.77674518103071288</v>
      </c>
      <c r="M10" s="17">
        <v>0</v>
      </c>
      <c r="N10" s="17">
        <v>0</v>
      </c>
      <c r="O10" s="17">
        <v>0</v>
      </c>
      <c r="P10" s="22">
        <v>0</v>
      </c>
    </row>
    <row r="11" spans="1:16" x14ac:dyDescent="0.3">
      <c r="A11">
        <v>4005</v>
      </c>
      <c r="B11" t="s">
        <v>799</v>
      </c>
      <c r="C11" t="s">
        <v>1059</v>
      </c>
      <c r="D11" t="s">
        <v>1060</v>
      </c>
      <c r="E11" s="7">
        <v>2023</v>
      </c>
      <c r="F11" s="7">
        <v>2028</v>
      </c>
      <c r="G11" s="7">
        <v>2024</v>
      </c>
      <c r="H11" s="40">
        <v>45735</v>
      </c>
      <c r="I11" s="17">
        <v>61800</v>
      </c>
      <c r="J11" s="17">
        <v>59644.590750000003</v>
      </c>
      <c r="K11" s="17">
        <v>77250</v>
      </c>
      <c r="L11" s="11">
        <v>0.77209826213592225</v>
      </c>
      <c r="M11" s="17">
        <v>0</v>
      </c>
      <c r="N11" s="17">
        <v>0</v>
      </c>
      <c r="O11" s="17">
        <v>0</v>
      </c>
      <c r="P11" s="22">
        <v>0</v>
      </c>
    </row>
    <row r="12" spans="1:16" x14ac:dyDescent="0.3">
      <c r="A12">
        <v>4075</v>
      </c>
      <c r="B12" t="s">
        <v>53</v>
      </c>
      <c r="C12" t="s">
        <v>1061</v>
      </c>
      <c r="D12" t="s">
        <v>1062</v>
      </c>
      <c r="E12" s="7">
        <v>2024</v>
      </c>
      <c r="F12" s="7">
        <v>2025</v>
      </c>
      <c r="G12" s="7">
        <v>2025</v>
      </c>
      <c r="H12" s="40">
        <v>45716</v>
      </c>
      <c r="I12" s="17">
        <v>949479.02300000004</v>
      </c>
      <c r="J12" s="17">
        <v>949479.02300000004</v>
      </c>
      <c r="K12" s="17">
        <v>949479.02300000004</v>
      </c>
      <c r="L12" s="11">
        <v>1</v>
      </c>
      <c r="M12" s="17">
        <v>0</v>
      </c>
      <c r="N12" s="17">
        <v>0</v>
      </c>
      <c r="O12" s="17">
        <v>0</v>
      </c>
      <c r="P12" s="22">
        <v>1262.3</v>
      </c>
    </row>
    <row r="13" spans="1:16" x14ac:dyDescent="0.3">
      <c r="A13">
        <v>1553</v>
      </c>
      <c r="B13" t="s">
        <v>53</v>
      </c>
      <c r="C13" t="s">
        <v>1063</v>
      </c>
      <c r="D13" t="s">
        <v>1064</v>
      </c>
      <c r="E13" s="7">
        <v>2020</v>
      </c>
      <c r="F13" s="7">
        <v>2027</v>
      </c>
      <c r="G13" s="7">
        <v>2025</v>
      </c>
      <c r="H13" s="40">
        <v>45716</v>
      </c>
      <c r="I13" s="17">
        <v>5540271.477</v>
      </c>
      <c r="J13" s="17">
        <v>5540271.477</v>
      </c>
      <c r="K13" s="17">
        <v>25535628.18</v>
      </c>
      <c r="L13" s="11">
        <v>0.21696241180936554</v>
      </c>
      <c r="M13" s="17">
        <v>0</v>
      </c>
      <c r="N13" s="17">
        <v>0</v>
      </c>
      <c r="O13" s="17">
        <v>0</v>
      </c>
      <c r="P13" s="22">
        <v>1844.1805003796071</v>
      </c>
    </row>
    <row r="14" spans="1:16" x14ac:dyDescent="0.3">
      <c r="A14">
        <v>1435</v>
      </c>
      <c r="B14" t="s">
        <v>121</v>
      </c>
      <c r="C14" t="s">
        <v>1065</v>
      </c>
      <c r="D14" t="s">
        <v>1066</v>
      </c>
      <c r="E14" s="7">
        <v>2022</v>
      </c>
      <c r="F14" s="7">
        <v>2027</v>
      </c>
      <c r="G14" s="7">
        <v>2024</v>
      </c>
      <c r="H14" s="40">
        <v>45713</v>
      </c>
      <c r="I14" s="17">
        <v>998900</v>
      </c>
      <c r="J14" s="17">
        <v>933360</v>
      </c>
      <c r="K14" s="17">
        <v>1275000</v>
      </c>
      <c r="L14" s="11">
        <v>0.7320470588235295</v>
      </c>
      <c r="M14" s="17">
        <v>0</v>
      </c>
      <c r="N14" s="17">
        <v>0</v>
      </c>
      <c r="O14" s="17">
        <v>0</v>
      </c>
      <c r="P14" s="22">
        <v>0</v>
      </c>
    </row>
    <row r="15" spans="1:16" x14ac:dyDescent="0.3">
      <c r="A15">
        <v>1595</v>
      </c>
      <c r="B15" t="s">
        <v>636</v>
      </c>
      <c r="C15" t="s">
        <v>1067</v>
      </c>
      <c r="D15" t="s">
        <v>1068</v>
      </c>
      <c r="E15" s="7">
        <v>2022</v>
      </c>
      <c r="F15" s="7">
        <v>2026</v>
      </c>
      <c r="G15" s="7">
        <v>2024</v>
      </c>
      <c r="H15" s="40">
        <v>45716</v>
      </c>
      <c r="I15" s="17">
        <v>34178</v>
      </c>
      <c r="J15" s="17">
        <v>33588.278201892739</v>
      </c>
      <c r="K15" s="17">
        <v>78894</v>
      </c>
      <c r="L15" s="11">
        <v>0.42573932367344469</v>
      </c>
      <c r="M15" s="17">
        <v>0</v>
      </c>
      <c r="N15" s="17">
        <v>0</v>
      </c>
      <c r="O15" s="17">
        <v>2341.566280203946</v>
      </c>
      <c r="P15" s="22">
        <v>2.7864638734426957E-2</v>
      </c>
    </row>
    <row r="16" spans="1:16" x14ac:dyDescent="0.3">
      <c r="A16">
        <v>1601</v>
      </c>
      <c r="B16" t="s">
        <v>1069</v>
      </c>
      <c r="C16" t="s">
        <v>1070</v>
      </c>
      <c r="D16" t="s">
        <v>1071</v>
      </c>
      <c r="E16" s="7">
        <v>2025</v>
      </c>
      <c r="F16" s="7">
        <v>2028</v>
      </c>
      <c r="G16" s="7">
        <v>2024</v>
      </c>
      <c r="H16" s="40">
        <v>45681</v>
      </c>
      <c r="I16" s="17">
        <v>200000</v>
      </c>
      <c r="J16" s="17">
        <v>245999.99</v>
      </c>
      <c r="K16" s="17">
        <v>743750</v>
      </c>
      <c r="L16" s="11">
        <v>0.33075628907563032</v>
      </c>
      <c r="M16" s="17">
        <v>0</v>
      </c>
      <c r="N16" s="17">
        <v>0</v>
      </c>
      <c r="O16" s="17">
        <v>0</v>
      </c>
      <c r="P16" s="22">
        <v>240.45982215798321</v>
      </c>
    </row>
    <row r="17" spans="1:16" x14ac:dyDescent="0.3">
      <c r="A17">
        <v>4006</v>
      </c>
      <c r="B17" t="s">
        <v>799</v>
      </c>
      <c r="C17" t="s">
        <v>1072</v>
      </c>
      <c r="D17" t="s">
        <v>1073</v>
      </c>
      <c r="E17" s="7">
        <v>2023</v>
      </c>
      <c r="F17" s="7">
        <v>2028</v>
      </c>
      <c r="G17" s="7">
        <v>2024</v>
      </c>
      <c r="H17" s="40">
        <v>45643</v>
      </c>
      <c r="I17" s="17">
        <v>55800</v>
      </c>
      <c r="J17" s="17">
        <v>53940</v>
      </c>
      <c r="K17" s="17">
        <v>77250</v>
      </c>
      <c r="L17" s="11">
        <v>0.69825242718446601</v>
      </c>
      <c r="M17" s="17">
        <v>0</v>
      </c>
      <c r="N17" s="17">
        <v>0</v>
      </c>
      <c r="O17" s="17">
        <v>0</v>
      </c>
      <c r="P17" s="22">
        <v>0</v>
      </c>
    </row>
    <row r="18" spans="1:16" x14ac:dyDescent="0.3">
      <c r="A18">
        <v>1594</v>
      </c>
      <c r="B18" t="s">
        <v>636</v>
      </c>
      <c r="C18" t="s">
        <v>1074</v>
      </c>
      <c r="D18" t="s">
        <v>1075</v>
      </c>
      <c r="E18" s="7">
        <v>2024</v>
      </c>
      <c r="F18" s="7">
        <v>2024</v>
      </c>
      <c r="G18" s="7">
        <v>2024</v>
      </c>
      <c r="H18" s="40">
        <v>45642</v>
      </c>
      <c r="I18" s="17">
        <v>2850</v>
      </c>
      <c r="J18" s="17">
        <v>2778.7517981072547</v>
      </c>
      <c r="K18" s="17">
        <v>3562.5</v>
      </c>
      <c r="L18" s="11">
        <v>0.78000050473186111</v>
      </c>
      <c r="M18" s="17">
        <v>0</v>
      </c>
      <c r="N18" s="17">
        <v>0</v>
      </c>
      <c r="O18" s="17">
        <v>0</v>
      </c>
      <c r="P18" s="22">
        <v>0</v>
      </c>
    </row>
    <row r="19" spans="1:16" x14ac:dyDescent="0.3">
      <c r="A19">
        <v>1457</v>
      </c>
      <c r="B19" t="s">
        <v>279</v>
      </c>
      <c r="C19" t="s">
        <v>1076</v>
      </c>
      <c r="D19" t="s">
        <v>1077</v>
      </c>
      <c r="E19" s="7">
        <v>2021</v>
      </c>
      <c r="F19" s="7">
        <v>2028</v>
      </c>
      <c r="G19" s="7">
        <v>2025</v>
      </c>
      <c r="H19" s="40">
        <v>45636</v>
      </c>
      <c r="I19" s="17">
        <v>8340</v>
      </c>
      <c r="J19" s="17">
        <v>7802.04</v>
      </c>
      <c r="K19" s="17">
        <v>28890</v>
      </c>
      <c r="L19" s="11">
        <v>0.2700602284527519</v>
      </c>
      <c r="M19" s="17">
        <v>0</v>
      </c>
      <c r="N19" s="17">
        <v>0</v>
      </c>
      <c r="O19" s="17">
        <v>1620.3613707165109</v>
      </c>
      <c r="P19" s="22">
        <v>1.928230031152648E-2</v>
      </c>
    </row>
    <row r="20" spans="1:16" x14ac:dyDescent="0.3">
      <c r="A20">
        <v>1591</v>
      </c>
      <c r="B20" t="s">
        <v>1078</v>
      </c>
      <c r="C20" t="s">
        <v>1079</v>
      </c>
      <c r="D20" t="s">
        <v>1080</v>
      </c>
      <c r="E20" s="7">
        <v>2024</v>
      </c>
      <c r="F20" s="7">
        <v>2026</v>
      </c>
      <c r="G20" s="7">
        <v>2024</v>
      </c>
      <c r="H20" s="40">
        <v>45635</v>
      </c>
      <c r="I20" s="17">
        <v>4000</v>
      </c>
      <c r="J20" s="17">
        <v>3866.66</v>
      </c>
      <c r="K20" s="17">
        <v>12000</v>
      </c>
      <c r="L20" s="11">
        <v>0.32222166666666668</v>
      </c>
      <c r="M20" s="17">
        <v>0</v>
      </c>
      <c r="N20" s="17">
        <v>0</v>
      </c>
      <c r="O20" s="17">
        <v>0</v>
      </c>
      <c r="P20" s="22">
        <v>0</v>
      </c>
    </row>
    <row r="21" spans="1:16" x14ac:dyDescent="0.3">
      <c r="A21">
        <v>1585</v>
      </c>
      <c r="B21" t="s">
        <v>1081</v>
      </c>
      <c r="C21" t="s">
        <v>1082</v>
      </c>
      <c r="D21" t="s">
        <v>1083</v>
      </c>
      <c r="E21" s="7">
        <v>2023</v>
      </c>
      <c r="F21" s="7">
        <v>2027</v>
      </c>
      <c r="G21" s="7">
        <v>2024</v>
      </c>
      <c r="H21" s="40">
        <v>45622</v>
      </c>
      <c r="I21" s="17">
        <v>150000</v>
      </c>
      <c r="J21" s="17">
        <v>146250</v>
      </c>
      <c r="K21" s="17">
        <v>302160.125</v>
      </c>
      <c r="L21" s="11">
        <v>0.48401489111112861</v>
      </c>
      <c r="M21" s="17">
        <v>7260.223366666929</v>
      </c>
      <c r="N21" s="17">
        <v>83250.561271114115</v>
      </c>
      <c r="O21" s="17">
        <v>0</v>
      </c>
      <c r="P21" s="22">
        <v>0.99068167912625793</v>
      </c>
    </row>
    <row r="22" spans="1:16" x14ac:dyDescent="0.3">
      <c r="A22">
        <v>1584</v>
      </c>
      <c r="B22" t="s">
        <v>1081</v>
      </c>
      <c r="C22" t="s">
        <v>1084</v>
      </c>
      <c r="D22" t="s">
        <v>1085</v>
      </c>
      <c r="E22" s="7">
        <v>2023</v>
      </c>
      <c r="F22" s="7">
        <v>2027</v>
      </c>
      <c r="G22" s="7">
        <v>2024</v>
      </c>
      <c r="H22" s="40">
        <v>45622</v>
      </c>
      <c r="I22" s="17">
        <v>150000</v>
      </c>
      <c r="J22" s="17">
        <v>146250</v>
      </c>
      <c r="K22" s="17">
        <v>503681.99900000001</v>
      </c>
      <c r="L22" s="11">
        <v>0.29036177645888028</v>
      </c>
      <c r="M22" s="17">
        <v>5807.2355291776084</v>
      </c>
      <c r="N22" s="17">
        <v>66202.485032624711</v>
      </c>
      <c r="O22" s="17">
        <v>0</v>
      </c>
      <c r="P22" s="22">
        <v>0.78780957188823397</v>
      </c>
    </row>
    <row r="23" spans="1:16" x14ac:dyDescent="0.3">
      <c r="A23">
        <v>1582</v>
      </c>
      <c r="B23" t="s">
        <v>1086</v>
      </c>
      <c r="C23" t="s">
        <v>1087</v>
      </c>
      <c r="D23" t="s">
        <v>1088</v>
      </c>
      <c r="E23" s="7">
        <v>2024</v>
      </c>
      <c r="F23" s="7">
        <v>2026</v>
      </c>
      <c r="G23" s="7">
        <v>2024</v>
      </c>
      <c r="H23" s="40">
        <v>45616</v>
      </c>
      <c r="I23" s="17">
        <v>132000</v>
      </c>
      <c r="J23" s="17">
        <v>132000</v>
      </c>
      <c r="K23" s="17">
        <v>450000</v>
      </c>
      <c r="L23" s="11">
        <v>0.29333333333333328</v>
      </c>
      <c r="M23" s="17">
        <v>0</v>
      </c>
      <c r="N23" s="17">
        <v>0</v>
      </c>
      <c r="O23" s="17">
        <v>0</v>
      </c>
      <c r="P23" s="22">
        <v>0</v>
      </c>
    </row>
    <row r="24" spans="1:16" x14ac:dyDescent="0.3">
      <c r="A24">
        <v>1581</v>
      </c>
      <c r="B24" t="s">
        <v>1089</v>
      </c>
      <c r="C24" t="s">
        <v>1090</v>
      </c>
      <c r="D24" t="s">
        <v>1091</v>
      </c>
      <c r="E24" s="7">
        <v>2023</v>
      </c>
      <c r="F24" s="7">
        <v>2024</v>
      </c>
      <c r="G24" s="7">
        <v>2024</v>
      </c>
      <c r="H24" s="40">
        <v>45611</v>
      </c>
      <c r="I24" s="17">
        <v>14200</v>
      </c>
      <c r="J24" s="17">
        <v>13726.68</v>
      </c>
      <c r="K24" s="17">
        <v>20000</v>
      </c>
      <c r="L24" s="11">
        <v>0.686334</v>
      </c>
      <c r="M24" s="17">
        <v>75.496740000000003</v>
      </c>
      <c r="N24" s="17">
        <v>0</v>
      </c>
      <c r="O24" s="17">
        <v>0</v>
      </c>
      <c r="P24" s="22">
        <v>0</v>
      </c>
    </row>
    <row r="25" spans="1:16" x14ac:dyDescent="0.3">
      <c r="A25">
        <v>1197</v>
      </c>
      <c r="B25" t="s">
        <v>121</v>
      </c>
      <c r="C25" t="s">
        <v>1092</v>
      </c>
      <c r="D25" t="s">
        <v>1093</v>
      </c>
      <c r="E25" s="7">
        <v>2017</v>
      </c>
      <c r="F25" s="7">
        <v>2021</v>
      </c>
      <c r="G25" s="7">
        <v>2024</v>
      </c>
      <c r="H25" s="40">
        <v>45608</v>
      </c>
      <c r="I25" s="17">
        <v>242400</v>
      </c>
      <c r="J25" s="17">
        <v>242400</v>
      </c>
      <c r="K25" s="17">
        <v>274000</v>
      </c>
      <c r="L25" s="11">
        <v>0.88467153284671529</v>
      </c>
      <c r="M25" s="17">
        <v>0</v>
      </c>
      <c r="N25" s="17">
        <v>0</v>
      </c>
      <c r="O25" s="17">
        <v>0</v>
      </c>
      <c r="P25" s="22">
        <v>0</v>
      </c>
    </row>
    <row r="26" spans="1:16" x14ac:dyDescent="0.3">
      <c r="A26">
        <v>1577</v>
      </c>
      <c r="B26" t="s">
        <v>124</v>
      </c>
      <c r="C26" t="s">
        <v>1094</v>
      </c>
      <c r="D26" t="s">
        <v>1095</v>
      </c>
      <c r="E26" s="7">
        <v>2022</v>
      </c>
      <c r="F26" s="7">
        <v>2031</v>
      </c>
      <c r="G26" s="7">
        <v>2024</v>
      </c>
      <c r="H26" s="40">
        <v>45604</v>
      </c>
      <c r="I26" s="17">
        <v>271200</v>
      </c>
      <c r="J26" s="17">
        <v>271200</v>
      </c>
      <c r="K26" s="17">
        <v>2849000</v>
      </c>
      <c r="L26" s="11">
        <v>9.5191295191295197E-2</v>
      </c>
      <c r="M26" s="17">
        <v>0</v>
      </c>
      <c r="N26" s="17">
        <v>0</v>
      </c>
      <c r="O26" s="17">
        <v>0</v>
      </c>
      <c r="P26" s="22">
        <v>0</v>
      </c>
    </row>
    <row r="27" spans="1:16" x14ac:dyDescent="0.3">
      <c r="A27">
        <v>1568</v>
      </c>
      <c r="B27" t="s">
        <v>329</v>
      </c>
      <c r="C27" t="s">
        <v>1096</v>
      </c>
      <c r="D27" t="s">
        <v>1097</v>
      </c>
      <c r="E27" s="7">
        <v>2022</v>
      </c>
      <c r="F27" s="7">
        <v>2024</v>
      </c>
      <c r="G27" s="7">
        <v>2024</v>
      </c>
      <c r="H27" s="40">
        <v>45548</v>
      </c>
      <c r="I27" s="17">
        <v>200000</v>
      </c>
      <c r="J27" s="17">
        <v>192000</v>
      </c>
      <c r="K27" s="17">
        <v>204000</v>
      </c>
      <c r="L27" s="11">
        <v>0.94117647058823528</v>
      </c>
      <c r="M27" s="17">
        <v>7863.5294117647063</v>
      </c>
      <c r="N27" s="17">
        <v>0</v>
      </c>
      <c r="O27" s="17">
        <v>0</v>
      </c>
      <c r="P27" s="22">
        <v>0</v>
      </c>
    </row>
    <row r="28" spans="1:16" x14ac:dyDescent="0.3">
      <c r="A28">
        <v>1561</v>
      </c>
      <c r="B28" t="s">
        <v>257</v>
      </c>
      <c r="C28" t="s">
        <v>1098</v>
      </c>
      <c r="D28" t="s">
        <v>1099</v>
      </c>
      <c r="E28" s="7">
        <v>2024</v>
      </c>
      <c r="F28" s="7">
        <v>2027</v>
      </c>
      <c r="G28" s="7">
        <v>2025</v>
      </c>
      <c r="H28" s="40">
        <v>45532</v>
      </c>
      <c r="I28" s="17">
        <v>60</v>
      </c>
      <c r="J28" s="17">
        <v>57.6</v>
      </c>
      <c r="K28" s="17">
        <v>2565.625</v>
      </c>
      <c r="L28" s="11">
        <v>2.2450669914738128E-2</v>
      </c>
      <c r="M28" s="17">
        <v>0</v>
      </c>
      <c r="N28" s="17">
        <v>0</v>
      </c>
      <c r="O28" s="17">
        <v>0</v>
      </c>
      <c r="P28" s="22">
        <v>0</v>
      </c>
    </row>
    <row r="29" spans="1:16" x14ac:dyDescent="0.3">
      <c r="A29">
        <v>1560</v>
      </c>
      <c r="B29" t="s">
        <v>257</v>
      </c>
      <c r="C29" t="s">
        <v>1100</v>
      </c>
      <c r="D29" t="s">
        <v>1101</v>
      </c>
      <c r="E29" s="7">
        <v>2024</v>
      </c>
      <c r="F29" s="7">
        <v>2027</v>
      </c>
      <c r="G29" s="7">
        <v>2025</v>
      </c>
      <c r="H29" s="40">
        <v>45532</v>
      </c>
      <c r="I29" s="17">
        <v>1760</v>
      </c>
      <c r="J29" s="17">
        <v>1689.6</v>
      </c>
      <c r="K29" s="17">
        <v>2200</v>
      </c>
      <c r="L29" s="11">
        <v>0.76800000000000002</v>
      </c>
      <c r="M29" s="17">
        <v>0</v>
      </c>
      <c r="N29" s="17">
        <v>0</v>
      </c>
      <c r="O29" s="17">
        <v>0</v>
      </c>
      <c r="P29" s="22">
        <v>0</v>
      </c>
    </row>
    <row r="30" spans="1:16" x14ac:dyDescent="0.3">
      <c r="A30">
        <v>1476</v>
      </c>
      <c r="B30" t="s">
        <v>257</v>
      </c>
      <c r="C30" t="s">
        <v>1102</v>
      </c>
      <c r="D30" t="s">
        <v>1103</v>
      </c>
      <c r="E30" s="7">
        <v>2020</v>
      </c>
      <c r="F30" s="7">
        <v>2024</v>
      </c>
      <c r="G30" s="7">
        <v>2024</v>
      </c>
      <c r="H30" s="40">
        <v>45532</v>
      </c>
      <c r="I30" s="17">
        <v>15399.887000000001</v>
      </c>
      <c r="J30" s="17">
        <v>14634.329699999998</v>
      </c>
      <c r="K30" s="17">
        <v>30899.886999999999</v>
      </c>
      <c r="L30" s="11">
        <v>0.47360463486484594</v>
      </c>
      <c r="M30" s="17">
        <v>0</v>
      </c>
      <c r="N30" s="17">
        <v>0</v>
      </c>
      <c r="O30" s="17">
        <v>0</v>
      </c>
      <c r="P30" s="22">
        <v>0</v>
      </c>
    </row>
    <row r="31" spans="1:16" x14ac:dyDescent="0.3">
      <c r="A31">
        <v>1475</v>
      </c>
      <c r="B31" t="s">
        <v>257</v>
      </c>
      <c r="C31" t="s">
        <v>1104</v>
      </c>
      <c r="D31" t="s">
        <v>1105</v>
      </c>
      <c r="E31" s="7">
        <v>2022</v>
      </c>
      <c r="F31" s="7">
        <v>2024</v>
      </c>
      <c r="G31" s="7">
        <v>2024</v>
      </c>
      <c r="H31" s="40">
        <v>45532</v>
      </c>
      <c r="I31" s="17">
        <v>126800.545</v>
      </c>
      <c r="J31" s="17">
        <v>118560.5232</v>
      </c>
      <c r="K31" s="17">
        <v>150000</v>
      </c>
      <c r="L31" s="11">
        <v>0.79040348800000004</v>
      </c>
      <c r="M31" s="17">
        <v>0</v>
      </c>
      <c r="N31" s="17">
        <v>0</v>
      </c>
      <c r="O31" s="17">
        <v>0</v>
      </c>
      <c r="P31" s="22">
        <v>0</v>
      </c>
    </row>
    <row r="32" spans="1:16" x14ac:dyDescent="0.3">
      <c r="A32">
        <v>1558</v>
      </c>
      <c r="B32" t="s">
        <v>149</v>
      </c>
      <c r="C32" t="s">
        <v>1094</v>
      </c>
      <c r="D32" t="s">
        <v>1106</v>
      </c>
      <c r="E32" s="7">
        <v>2024</v>
      </c>
      <c r="F32" s="7">
        <v>2026</v>
      </c>
      <c r="G32" s="7">
        <v>2024</v>
      </c>
      <c r="H32" s="40">
        <v>45518</v>
      </c>
      <c r="I32" s="17">
        <v>137940</v>
      </c>
      <c r="J32" s="17">
        <v>132422.39999999999</v>
      </c>
      <c r="K32" s="17">
        <v>338275</v>
      </c>
      <c r="L32" s="11">
        <v>0.39146374990761962</v>
      </c>
      <c r="M32" s="17">
        <v>0</v>
      </c>
      <c r="N32" s="17">
        <v>0</v>
      </c>
      <c r="O32" s="17">
        <v>0</v>
      </c>
      <c r="P32" s="22">
        <v>0</v>
      </c>
    </row>
    <row r="33" spans="1:16" x14ac:dyDescent="0.3">
      <c r="A33">
        <v>1557</v>
      </c>
      <c r="B33" t="s">
        <v>149</v>
      </c>
      <c r="C33" t="s">
        <v>1107</v>
      </c>
      <c r="D33" t="s">
        <v>1108</v>
      </c>
      <c r="E33" s="7">
        <v>2024</v>
      </c>
      <c r="F33" s="7">
        <v>2026</v>
      </c>
      <c r="G33" s="7">
        <v>2025</v>
      </c>
      <c r="H33" s="40">
        <v>45518</v>
      </c>
      <c r="I33" s="17">
        <v>125660</v>
      </c>
      <c r="J33" s="17">
        <v>120633.60000000001</v>
      </c>
      <c r="K33" s="17">
        <v>383660</v>
      </c>
      <c r="L33" s="11">
        <v>0.31442840014596263</v>
      </c>
      <c r="M33" s="17">
        <v>0</v>
      </c>
      <c r="N33" s="17">
        <v>0</v>
      </c>
      <c r="O33" s="17">
        <v>0</v>
      </c>
      <c r="P33" s="22">
        <v>0</v>
      </c>
    </row>
    <row r="34" spans="1:16" x14ac:dyDescent="0.3">
      <c r="A34">
        <v>1556</v>
      </c>
      <c r="B34" t="s">
        <v>149</v>
      </c>
      <c r="C34" t="s">
        <v>1079</v>
      </c>
      <c r="D34" t="s">
        <v>1109</v>
      </c>
      <c r="E34" s="7">
        <v>2024</v>
      </c>
      <c r="F34" s="7">
        <v>2026</v>
      </c>
      <c r="G34" s="7">
        <v>2024</v>
      </c>
      <c r="H34" s="40">
        <v>45518</v>
      </c>
      <c r="I34" s="17">
        <v>64380</v>
      </c>
      <c r="J34" s="17">
        <v>61804.800000000003</v>
      </c>
      <c r="K34" s="17">
        <v>198880</v>
      </c>
      <c r="L34" s="11">
        <v>0.3107642799678198</v>
      </c>
      <c r="M34" s="17">
        <v>0</v>
      </c>
      <c r="N34" s="17">
        <v>0</v>
      </c>
      <c r="O34" s="17">
        <v>0</v>
      </c>
      <c r="P34" s="22">
        <v>0</v>
      </c>
    </row>
    <row r="35" spans="1:16" x14ac:dyDescent="0.3">
      <c r="A35">
        <v>1473</v>
      </c>
      <c r="B35" t="s">
        <v>724</v>
      </c>
      <c r="C35" t="s">
        <v>1110</v>
      </c>
      <c r="D35" t="s">
        <v>1111</v>
      </c>
      <c r="E35" s="7">
        <v>2023</v>
      </c>
      <c r="F35" s="7">
        <v>2026</v>
      </c>
      <c r="G35" s="7">
        <v>2024</v>
      </c>
      <c r="H35" s="40">
        <v>45509</v>
      </c>
      <c r="I35" s="17">
        <v>43500</v>
      </c>
      <c r="J35" s="17">
        <v>41250</v>
      </c>
      <c r="K35" s="17">
        <v>375000</v>
      </c>
      <c r="L35" s="11">
        <v>0.11</v>
      </c>
      <c r="M35" s="17">
        <v>0</v>
      </c>
      <c r="N35" s="17">
        <v>49023.369999999995</v>
      </c>
      <c r="O35" s="17">
        <v>0</v>
      </c>
      <c r="P35" s="22">
        <v>0.58337810299999993</v>
      </c>
    </row>
    <row r="36" spans="1:16" x14ac:dyDescent="0.3">
      <c r="A36">
        <v>1571</v>
      </c>
      <c r="B36" t="s">
        <v>135</v>
      </c>
      <c r="C36" t="s">
        <v>1112</v>
      </c>
      <c r="D36" t="s">
        <v>1113</v>
      </c>
      <c r="E36" s="7">
        <v>2020</v>
      </c>
      <c r="F36" s="7">
        <v>2024</v>
      </c>
      <c r="G36" s="7">
        <v>2024</v>
      </c>
      <c r="H36" s="40">
        <v>45544</v>
      </c>
      <c r="I36" s="17">
        <v>40000</v>
      </c>
      <c r="J36" s="17">
        <v>38961.039136057749</v>
      </c>
      <c r="K36" s="17">
        <v>50000</v>
      </c>
      <c r="L36" s="11">
        <v>0.77922078272115503</v>
      </c>
      <c r="M36" s="17">
        <v>0</v>
      </c>
      <c r="N36" s="17">
        <v>0</v>
      </c>
      <c r="O36" s="17">
        <v>0</v>
      </c>
      <c r="P36" s="22">
        <v>0</v>
      </c>
    </row>
    <row r="37" spans="1:16" x14ac:dyDescent="0.3">
      <c r="A37">
        <v>1550</v>
      </c>
      <c r="B37" t="s">
        <v>765</v>
      </c>
      <c r="C37" t="s">
        <v>1114</v>
      </c>
      <c r="D37" t="s">
        <v>1115</v>
      </c>
      <c r="E37" s="7">
        <v>2024</v>
      </c>
      <c r="F37" s="7">
        <v>2026</v>
      </c>
      <c r="G37" s="7">
        <v>2023</v>
      </c>
      <c r="H37" s="40">
        <v>45422</v>
      </c>
      <c r="I37" s="17">
        <v>50000</v>
      </c>
      <c r="J37" s="17">
        <v>50000</v>
      </c>
      <c r="K37" s="17">
        <v>62500</v>
      </c>
      <c r="L37" s="11">
        <v>0.8</v>
      </c>
      <c r="M37" s="17">
        <v>0</v>
      </c>
      <c r="N37" s="17">
        <v>0</v>
      </c>
      <c r="O37" s="17">
        <v>0</v>
      </c>
      <c r="P37" s="22">
        <v>0</v>
      </c>
    </row>
    <row r="38" spans="1:16" x14ac:dyDescent="0.3">
      <c r="A38">
        <v>1548</v>
      </c>
      <c r="B38" t="s">
        <v>765</v>
      </c>
      <c r="C38" t="s">
        <v>1116</v>
      </c>
      <c r="D38" t="s">
        <v>1117</v>
      </c>
      <c r="E38" s="7">
        <v>2023</v>
      </c>
      <c r="F38" s="7">
        <v>2025</v>
      </c>
      <c r="G38" s="7">
        <v>2025</v>
      </c>
      <c r="H38" s="40">
        <v>45422</v>
      </c>
      <c r="I38" s="17">
        <v>25000</v>
      </c>
      <c r="J38" s="17">
        <v>25000</v>
      </c>
      <c r="K38" s="17">
        <v>31250</v>
      </c>
      <c r="L38" s="11">
        <v>0.8</v>
      </c>
      <c r="M38" s="17">
        <v>0</v>
      </c>
      <c r="N38" s="17">
        <v>0</v>
      </c>
      <c r="O38" s="17">
        <v>0</v>
      </c>
      <c r="P38" s="22">
        <v>0</v>
      </c>
    </row>
    <row r="39" spans="1:16" x14ac:dyDescent="0.3">
      <c r="A39">
        <v>1547</v>
      </c>
      <c r="B39" t="s">
        <v>765</v>
      </c>
      <c r="C39" t="s">
        <v>1118</v>
      </c>
      <c r="D39" t="s">
        <v>1119</v>
      </c>
      <c r="E39" s="7">
        <v>2024</v>
      </c>
      <c r="F39" s="7">
        <v>2026</v>
      </c>
      <c r="G39" s="7">
        <v>2025</v>
      </c>
      <c r="H39" s="40">
        <v>45422</v>
      </c>
      <c r="I39" s="17">
        <v>140000</v>
      </c>
      <c r="J39" s="17">
        <v>140000</v>
      </c>
      <c r="K39" s="17">
        <v>175000</v>
      </c>
      <c r="L39" s="11">
        <v>0.8</v>
      </c>
      <c r="M39" s="17">
        <v>0</v>
      </c>
      <c r="N39" s="17">
        <v>0</v>
      </c>
      <c r="O39" s="17">
        <v>0</v>
      </c>
      <c r="P39" s="22">
        <v>0</v>
      </c>
    </row>
    <row r="40" spans="1:16" x14ac:dyDescent="0.3">
      <c r="A40">
        <v>1573</v>
      </c>
      <c r="B40" t="s">
        <v>92</v>
      </c>
      <c r="C40" t="s">
        <v>1059</v>
      </c>
      <c r="D40" t="s">
        <v>1120</v>
      </c>
      <c r="E40" s="7">
        <v>2024</v>
      </c>
      <c r="F40" s="7">
        <v>2026</v>
      </c>
      <c r="G40" s="7">
        <v>2024</v>
      </c>
      <c r="H40" s="40">
        <v>45331</v>
      </c>
      <c r="I40" s="17">
        <v>33626.25</v>
      </c>
      <c r="J40" s="17">
        <v>31664.71</v>
      </c>
      <c r="K40" s="17">
        <v>55000</v>
      </c>
      <c r="L40" s="11">
        <v>0.57572199999999996</v>
      </c>
      <c r="M40" s="17">
        <v>0</v>
      </c>
      <c r="N40" s="17">
        <v>0</v>
      </c>
      <c r="O40" s="17">
        <v>0</v>
      </c>
      <c r="P40" s="22">
        <v>0</v>
      </c>
    </row>
    <row r="41" spans="1:16" x14ac:dyDescent="0.3">
      <c r="A41">
        <v>1539</v>
      </c>
      <c r="B41" t="s">
        <v>675</v>
      </c>
      <c r="C41" t="s">
        <v>1076</v>
      </c>
      <c r="D41" t="s">
        <v>1121</v>
      </c>
      <c r="E41" s="7">
        <v>2024</v>
      </c>
      <c r="F41" s="7">
        <v>2025</v>
      </c>
      <c r="G41" s="7">
        <v>2024</v>
      </c>
      <c r="H41" s="40">
        <v>45330</v>
      </c>
      <c r="I41" s="17">
        <v>30000</v>
      </c>
      <c r="J41" s="17">
        <v>28499.998502620423</v>
      </c>
      <c r="K41" s="17">
        <v>30000</v>
      </c>
      <c r="L41" s="11">
        <v>0.94999995008734728</v>
      </c>
      <c r="M41" s="17">
        <v>0</v>
      </c>
      <c r="N41" s="17">
        <v>0</v>
      </c>
      <c r="O41" s="17">
        <v>0</v>
      </c>
      <c r="P41" s="22">
        <v>0</v>
      </c>
    </row>
    <row r="42" spans="1:16" x14ac:dyDescent="0.3">
      <c r="A42">
        <v>1538</v>
      </c>
      <c r="B42" t="s">
        <v>675</v>
      </c>
      <c r="C42" t="s">
        <v>1122</v>
      </c>
      <c r="D42" t="s">
        <v>1123</v>
      </c>
      <c r="E42" s="7">
        <v>2023</v>
      </c>
      <c r="F42" s="7">
        <v>2025</v>
      </c>
      <c r="G42" s="7">
        <v>2024</v>
      </c>
      <c r="H42" s="40">
        <v>45330</v>
      </c>
      <c r="I42" s="17">
        <v>158000</v>
      </c>
      <c r="J42" s="17">
        <v>150099.99211380092</v>
      </c>
      <c r="K42" s="17">
        <v>437500</v>
      </c>
      <c r="L42" s="11">
        <v>0.34308569626011631</v>
      </c>
      <c r="M42" s="17">
        <v>0</v>
      </c>
      <c r="N42" s="17">
        <v>0</v>
      </c>
      <c r="O42" s="17">
        <v>0</v>
      </c>
      <c r="P42" s="22">
        <v>0</v>
      </c>
    </row>
    <row r="43" spans="1:16" x14ac:dyDescent="0.3">
      <c r="A43">
        <v>1537</v>
      </c>
      <c r="B43" t="s">
        <v>675</v>
      </c>
      <c r="C43" t="s">
        <v>1124</v>
      </c>
      <c r="D43" t="s">
        <v>1125</v>
      </c>
      <c r="E43" s="7">
        <v>2023</v>
      </c>
      <c r="F43" s="7">
        <v>2025</v>
      </c>
      <c r="G43" s="7">
        <v>2025</v>
      </c>
      <c r="H43" s="40">
        <v>45330</v>
      </c>
      <c r="I43" s="17">
        <v>1500</v>
      </c>
      <c r="J43" s="17">
        <v>1424.999925131021</v>
      </c>
      <c r="K43" s="17">
        <v>7500</v>
      </c>
      <c r="L43" s="11">
        <v>0.18999999001746939</v>
      </c>
      <c r="M43" s="17">
        <v>0</v>
      </c>
      <c r="N43" s="17">
        <v>0</v>
      </c>
      <c r="O43" s="17">
        <v>0</v>
      </c>
      <c r="P43" s="22">
        <v>0</v>
      </c>
    </row>
    <row r="44" spans="1:16" x14ac:dyDescent="0.3">
      <c r="A44">
        <v>1528</v>
      </c>
      <c r="B44" t="s">
        <v>568</v>
      </c>
      <c r="C44" t="s">
        <v>1126</v>
      </c>
      <c r="D44" t="s">
        <v>1127</v>
      </c>
      <c r="E44" s="7">
        <v>2022</v>
      </c>
      <c r="F44" s="7">
        <v>2025</v>
      </c>
      <c r="G44" s="7">
        <v>2024</v>
      </c>
      <c r="H44" s="40">
        <v>45282</v>
      </c>
      <c r="I44" s="17">
        <v>1393</v>
      </c>
      <c r="J44" s="17">
        <v>1323.349615140213</v>
      </c>
      <c r="K44" s="17">
        <v>25000</v>
      </c>
      <c r="L44" s="11">
        <v>5.2933984605608518E-2</v>
      </c>
      <c r="M44" s="17">
        <v>0</v>
      </c>
      <c r="N44" s="17">
        <v>0</v>
      </c>
      <c r="O44" s="17">
        <v>0</v>
      </c>
      <c r="P44" s="22">
        <v>0</v>
      </c>
    </row>
    <row r="45" spans="1:16" x14ac:dyDescent="0.3">
      <c r="A45">
        <v>1463</v>
      </c>
      <c r="B45" t="s">
        <v>568</v>
      </c>
      <c r="C45" t="s">
        <v>1128</v>
      </c>
      <c r="D45" t="s">
        <v>1129</v>
      </c>
      <c r="E45" s="7">
        <v>2022</v>
      </c>
      <c r="F45" s="7">
        <v>2027</v>
      </c>
      <c r="G45" s="7">
        <v>2024</v>
      </c>
      <c r="H45" s="40">
        <v>45282</v>
      </c>
      <c r="I45" s="17">
        <v>11997</v>
      </c>
      <c r="J45" s="17">
        <v>11372.147719272547</v>
      </c>
      <c r="K45" s="17">
        <v>18500</v>
      </c>
      <c r="L45" s="11">
        <v>0.61471068752824565</v>
      </c>
      <c r="M45" s="17">
        <v>0</v>
      </c>
      <c r="N45" s="17">
        <v>0</v>
      </c>
      <c r="O45" s="17">
        <v>0</v>
      </c>
      <c r="P45" s="22">
        <v>0</v>
      </c>
    </row>
    <row r="46" spans="1:16" x14ac:dyDescent="0.3">
      <c r="A46">
        <v>1462</v>
      </c>
      <c r="B46" t="s">
        <v>568</v>
      </c>
      <c r="C46" t="s">
        <v>1130</v>
      </c>
      <c r="D46" t="s">
        <v>1131</v>
      </c>
      <c r="E46" s="7">
        <v>2022</v>
      </c>
      <c r="F46" s="7">
        <v>2023</v>
      </c>
      <c r="G46" s="7">
        <v>2024</v>
      </c>
      <c r="H46" s="40">
        <v>45282</v>
      </c>
      <c r="I46" s="17">
        <v>23116</v>
      </c>
      <c r="J46" s="17">
        <v>21490.188050308887</v>
      </c>
      <c r="K46" s="17">
        <v>34000</v>
      </c>
      <c r="L46" s="11">
        <v>0.63206435442084974</v>
      </c>
      <c r="M46" s="17">
        <v>0</v>
      </c>
      <c r="N46" s="17">
        <v>0</v>
      </c>
      <c r="O46" s="17">
        <v>0</v>
      </c>
      <c r="P46" s="22">
        <v>0</v>
      </c>
    </row>
    <row r="47" spans="1:16" x14ac:dyDescent="0.3">
      <c r="A47">
        <v>1392</v>
      </c>
      <c r="B47" t="s">
        <v>568</v>
      </c>
      <c r="C47" t="s">
        <v>1132</v>
      </c>
      <c r="D47" t="s">
        <v>1133</v>
      </c>
      <c r="E47" s="7">
        <v>2021</v>
      </c>
      <c r="F47" s="7">
        <v>2024</v>
      </c>
      <c r="G47" s="7">
        <v>2024</v>
      </c>
      <c r="H47" s="40">
        <v>45282</v>
      </c>
      <c r="I47" s="17">
        <v>8395</v>
      </c>
      <c r="J47" s="17">
        <v>7705.2491725376431</v>
      </c>
      <c r="K47" s="17">
        <v>22800</v>
      </c>
      <c r="L47" s="11">
        <v>0.33794952511130011</v>
      </c>
      <c r="M47" s="17">
        <v>0</v>
      </c>
      <c r="N47" s="17">
        <v>0</v>
      </c>
      <c r="O47" s="17">
        <v>0</v>
      </c>
      <c r="P47" s="22">
        <v>0</v>
      </c>
    </row>
    <row r="48" spans="1:16" x14ac:dyDescent="0.3">
      <c r="A48">
        <v>1391</v>
      </c>
      <c r="B48" t="s">
        <v>568</v>
      </c>
      <c r="C48" t="s">
        <v>1134</v>
      </c>
      <c r="D48" t="s">
        <v>1135</v>
      </c>
      <c r="E48" s="7">
        <v>2021</v>
      </c>
      <c r="F48" s="7">
        <v>2023</v>
      </c>
      <c r="G48" s="7">
        <v>2024</v>
      </c>
      <c r="H48" s="40">
        <v>45282</v>
      </c>
      <c r="I48" s="17">
        <v>15340</v>
      </c>
      <c r="J48" s="17">
        <v>14547.99589998619</v>
      </c>
      <c r="K48" s="17">
        <v>25000</v>
      </c>
      <c r="L48" s="11">
        <v>0.58191983599944741</v>
      </c>
      <c r="M48" s="17">
        <v>0</v>
      </c>
      <c r="N48" s="17">
        <v>0</v>
      </c>
      <c r="O48" s="17">
        <v>0</v>
      </c>
      <c r="P48" s="22">
        <v>0</v>
      </c>
    </row>
    <row r="49" spans="1:16" x14ac:dyDescent="0.3">
      <c r="A49">
        <v>1390</v>
      </c>
      <c r="B49" t="s">
        <v>568</v>
      </c>
      <c r="C49" t="s">
        <v>1136</v>
      </c>
      <c r="D49" t="s">
        <v>1137</v>
      </c>
      <c r="E49" s="7">
        <v>2021</v>
      </c>
      <c r="F49" s="7">
        <v>2023</v>
      </c>
      <c r="G49" s="7">
        <v>2024</v>
      </c>
      <c r="H49" s="40">
        <v>45282</v>
      </c>
      <c r="I49" s="17">
        <v>2101</v>
      </c>
      <c r="J49" s="17">
        <v>1895.9499720955932</v>
      </c>
      <c r="K49" s="17">
        <v>32000</v>
      </c>
      <c r="L49" s="11">
        <v>5.9248436627987282E-2</v>
      </c>
      <c r="M49" s="17">
        <v>0</v>
      </c>
      <c r="N49" s="17">
        <v>0</v>
      </c>
      <c r="O49" s="17">
        <v>0</v>
      </c>
      <c r="P49" s="22">
        <v>0</v>
      </c>
    </row>
    <row r="50" spans="1:16" x14ac:dyDescent="0.3">
      <c r="A50">
        <v>1389</v>
      </c>
      <c r="B50" t="s">
        <v>568</v>
      </c>
      <c r="C50" t="s">
        <v>1138</v>
      </c>
      <c r="D50" t="s">
        <v>1139</v>
      </c>
      <c r="E50" s="7">
        <v>2021</v>
      </c>
      <c r="F50" s="7">
        <v>2023</v>
      </c>
      <c r="G50" s="7">
        <v>2025</v>
      </c>
      <c r="H50" s="40">
        <v>45282</v>
      </c>
      <c r="I50" s="17">
        <v>2351</v>
      </c>
      <c r="J50" s="17">
        <v>2133.4499030252796</v>
      </c>
      <c r="K50" s="17">
        <v>29000</v>
      </c>
      <c r="L50" s="11">
        <v>7.3567238035354462E-2</v>
      </c>
      <c r="M50" s="17">
        <v>0</v>
      </c>
      <c r="N50" s="17">
        <v>0</v>
      </c>
      <c r="O50" s="17">
        <v>0</v>
      </c>
      <c r="P50" s="22">
        <v>0</v>
      </c>
    </row>
    <row r="51" spans="1:16" x14ac:dyDescent="0.3">
      <c r="A51">
        <v>1388</v>
      </c>
      <c r="B51" t="s">
        <v>568</v>
      </c>
      <c r="C51" t="s">
        <v>1140</v>
      </c>
      <c r="D51" t="s">
        <v>1141</v>
      </c>
      <c r="E51" s="7">
        <v>2021</v>
      </c>
      <c r="F51" s="7">
        <v>2027</v>
      </c>
      <c r="G51" s="7">
        <v>2025</v>
      </c>
      <c r="H51" s="40">
        <v>45282</v>
      </c>
      <c r="I51" s="17">
        <v>5303</v>
      </c>
      <c r="J51" s="17">
        <v>4832.8496676336508</v>
      </c>
      <c r="K51" s="17">
        <v>11400</v>
      </c>
      <c r="L51" s="11">
        <v>0.42393418137137301</v>
      </c>
      <c r="M51" s="17">
        <v>0</v>
      </c>
      <c r="N51" s="17">
        <v>0</v>
      </c>
      <c r="O51" s="17">
        <v>0</v>
      </c>
      <c r="P51" s="22">
        <v>0</v>
      </c>
    </row>
    <row r="52" spans="1:16" x14ac:dyDescent="0.3">
      <c r="A52">
        <v>1497</v>
      </c>
      <c r="B52" t="s">
        <v>441</v>
      </c>
      <c r="C52" t="s">
        <v>1094</v>
      </c>
      <c r="D52" t="s">
        <v>1142</v>
      </c>
      <c r="E52" s="7">
        <v>2020</v>
      </c>
      <c r="F52" s="7">
        <v>2023</v>
      </c>
      <c r="G52" s="7">
        <v>2024</v>
      </c>
      <c r="H52" s="40">
        <v>45275</v>
      </c>
      <c r="I52" s="17">
        <v>221000</v>
      </c>
      <c r="J52" s="17">
        <v>142959.929</v>
      </c>
      <c r="K52" s="17">
        <v>311259.92599999998</v>
      </c>
      <c r="L52" s="11">
        <v>0.45929436158768477</v>
      </c>
      <c r="M52" s="17">
        <v>0</v>
      </c>
      <c r="N52" s="17">
        <v>0</v>
      </c>
      <c r="O52" s="17">
        <v>0</v>
      </c>
      <c r="P52" s="22">
        <v>0</v>
      </c>
    </row>
    <row r="53" spans="1:16" x14ac:dyDescent="0.3">
      <c r="A53">
        <v>1434</v>
      </c>
      <c r="B53" t="s">
        <v>121</v>
      </c>
      <c r="C53" t="s">
        <v>1143</v>
      </c>
      <c r="D53" t="s">
        <v>1144</v>
      </c>
      <c r="E53" s="7">
        <v>2022</v>
      </c>
      <c r="F53" s="7">
        <v>2025</v>
      </c>
      <c r="G53" s="7">
        <v>2025</v>
      </c>
      <c r="H53" s="40">
        <v>45250</v>
      </c>
      <c r="I53" s="17">
        <v>140000</v>
      </c>
      <c r="J53" s="17">
        <v>126660</v>
      </c>
      <c r="K53" s="17">
        <v>140000</v>
      </c>
      <c r="L53" s="11">
        <v>0.90471428571428569</v>
      </c>
      <c r="M53" s="17">
        <v>0</v>
      </c>
      <c r="N53" s="17">
        <v>0</v>
      </c>
      <c r="O53" s="17">
        <v>0</v>
      </c>
      <c r="P53" s="22">
        <v>0</v>
      </c>
    </row>
    <row r="54" spans="1:16" x14ac:dyDescent="0.3">
      <c r="A54">
        <v>1513</v>
      </c>
      <c r="B54" t="s">
        <v>192</v>
      </c>
      <c r="C54" t="s">
        <v>1145</v>
      </c>
      <c r="D54" t="s">
        <v>1146</v>
      </c>
      <c r="E54" s="7">
        <v>2023</v>
      </c>
      <c r="F54" s="7">
        <v>2024</v>
      </c>
      <c r="G54" s="7">
        <v>2024</v>
      </c>
      <c r="H54" s="40">
        <v>45236</v>
      </c>
      <c r="I54" s="17">
        <v>12000</v>
      </c>
      <c r="J54" s="17">
        <v>11520</v>
      </c>
      <c r="K54" s="17">
        <v>25000</v>
      </c>
      <c r="L54" s="11">
        <v>0.46079999999999999</v>
      </c>
      <c r="M54" s="17">
        <v>0</v>
      </c>
      <c r="N54" s="17">
        <v>0</v>
      </c>
      <c r="O54" s="17">
        <v>0</v>
      </c>
      <c r="P54" s="22">
        <v>0</v>
      </c>
    </row>
    <row r="55" spans="1:16" x14ac:dyDescent="0.3">
      <c r="A55">
        <v>1173</v>
      </c>
      <c r="B55" t="s">
        <v>1147</v>
      </c>
      <c r="C55" t="s">
        <v>1148</v>
      </c>
      <c r="D55" t="s">
        <v>1149</v>
      </c>
      <c r="E55" s="7">
        <v>2017</v>
      </c>
      <c r="F55" s="7">
        <v>2022</v>
      </c>
      <c r="G55" s="7">
        <v>2024</v>
      </c>
      <c r="H55" s="40">
        <v>45223</v>
      </c>
      <c r="I55" s="17">
        <v>8400</v>
      </c>
      <c r="J55" s="17">
        <v>6041.317</v>
      </c>
      <c r="K55" s="17">
        <v>32000</v>
      </c>
      <c r="L55" s="11">
        <v>0.18879115625000001</v>
      </c>
      <c r="M55" s="17">
        <v>0</v>
      </c>
      <c r="N55" s="17">
        <v>0</v>
      </c>
      <c r="O55" s="17">
        <v>0</v>
      </c>
      <c r="P55" s="22">
        <v>0</v>
      </c>
    </row>
    <row r="56" spans="1:16" x14ac:dyDescent="0.3">
      <c r="A56">
        <v>1158</v>
      </c>
      <c r="B56" t="s">
        <v>457</v>
      </c>
      <c r="C56" t="s">
        <v>1150</v>
      </c>
      <c r="D56" t="s">
        <v>1151</v>
      </c>
      <c r="E56" s="7">
        <v>2018</v>
      </c>
      <c r="F56" s="7">
        <v>2023</v>
      </c>
      <c r="G56" s="7">
        <v>2024</v>
      </c>
      <c r="H56" s="40">
        <v>45093</v>
      </c>
      <c r="I56" s="17">
        <v>21500</v>
      </c>
      <c r="J56" s="17">
        <v>18054.140695652171</v>
      </c>
      <c r="K56" s="17">
        <v>27000</v>
      </c>
      <c r="L56" s="11">
        <v>0.66867187761674718</v>
      </c>
      <c r="M56" s="17">
        <v>267.46875104669891</v>
      </c>
      <c r="N56" s="17">
        <v>0</v>
      </c>
      <c r="O56" s="17">
        <v>0</v>
      </c>
      <c r="P56" s="22">
        <v>0</v>
      </c>
    </row>
    <row r="57" spans="1:16" x14ac:dyDescent="0.3">
      <c r="A57">
        <v>1479</v>
      </c>
      <c r="B57" t="s">
        <v>765</v>
      </c>
      <c r="C57" t="s">
        <v>1152</v>
      </c>
      <c r="D57" t="s">
        <v>1153</v>
      </c>
      <c r="E57" s="7">
        <v>2021</v>
      </c>
      <c r="F57" s="7">
        <v>2024</v>
      </c>
      <c r="G57" s="7">
        <v>2025</v>
      </c>
      <c r="H57" s="40">
        <v>45078</v>
      </c>
      <c r="I57" s="17">
        <v>108250.027</v>
      </c>
      <c r="J57" s="17">
        <v>108250.027</v>
      </c>
      <c r="K57" s="17">
        <v>108250.027</v>
      </c>
      <c r="L57" s="11">
        <v>1</v>
      </c>
      <c r="M57" s="17">
        <v>0</v>
      </c>
      <c r="N57" s="17">
        <v>0</v>
      </c>
      <c r="O57" s="17">
        <v>0</v>
      </c>
      <c r="P57" s="22">
        <v>0</v>
      </c>
    </row>
    <row r="58" spans="1:16" x14ac:dyDescent="0.3">
      <c r="A58">
        <v>1306</v>
      </c>
      <c r="B58" t="s">
        <v>436</v>
      </c>
      <c r="C58" t="s">
        <v>1154</v>
      </c>
      <c r="D58" t="s">
        <v>1155</v>
      </c>
      <c r="E58" s="7">
        <v>2021</v>
      </c>
      <c r="F58" s="7">
        <v>2022</v>
      </c>
      <c r="G58" s="7">
        <v>2024</v>
      </c>
      <c r="H58" s="40">
        <v>44902</v>
      </c>
      <c r="I58" s="17">
        <v>37400</v>
      </c>
      <c r="J58" s="17">
        <v>33387.755102040821</v>
      </c>
      <c r="K58" s="17">
        <v>37400</v>
      </c>
      <c r="L58" s="11">
        <v>0.89272072465349772</v>
      </c>
      <c r="M58" s="17">
        <v>0</v>
      </c>
      <c r="N58" s="17">
        <v>0</v>
      </c>
      <c r="O58" s="17">
        <v>0</v>
      </c>
      <c r="P58" s="22">
        <v>0</v>
      </c>
    </row>
    <row r="59" spans="1:16" x14ac:dyDescent="0.3">
      <c r="A59">
        <v>1442</v>
      </c>
      <c r="B59" t="s">
        <v>299</v>
      </c>
      <c r="C59" t="s">
        <v>1156</v>
      </c>
      <c r="D59" t="s">
        <v>1157</v>
      </c>
      <c r="E59" s="7">
        <v>2022</v>
      </c>
      <c r="F59" s="7">
        <v>2022</v>
      </c>
      <c r="G59" s="7">
        <v>2024</v>
      </c>
      <c r="H59" s="40">
        <v>44875</v>
      </c>
      <c r="I59" s="17">
        <v>1600</v>
      </c>
      <c r="J59" s="17">
        <v>1473.6851267544341</v>
      </c>
      <c r="K59" s="17">
        <v>16000</v>
      </c>
      <c r="L59" s="11">
        <v>9.2105320422152095E-2</v>
      </c>
      <c r="M59" s="17">
        <v>0</v>
      </c>
      <c r="N59" s="17">
        <v>0</v>
      </c>
      <c r="O59" s="17">
        <v>0</v>
      </c>
      <c r="P59" s="22">
        <v>0</v>
      </c>
    </row>
    <row r="60" spans="1:16" x14ac:dyDescent="0.3">
      <c r="A60">
        <v>1303</v>
      </c>
      <c r="B60" t="s">
        <v>149</v>
      </c>
      <c r="C60" t="s">
        <v>1158</v>
      </c>
      <c r="D60" t="s">
        <v>1159</v>
      </c>
      <c r="E60" s="7">
        <v>2020</v>
      </c>
      <c r="F60" s="7">
        <v>2024</v>
      </c>
      <c r="G60" s="7">
        <v>2024</v>
      </c>
      <c r="H60" s="40">
        <v>44896</v>
      </c>
      <c r="I60" s="17">
        <v>282000</v>
      </c>
      <c r="J60" s="17">
        <v>258633.33462686569</v>
      </c>
      <c r="K60" s="17">
        <v>325000</v>
      </c>
      <c r="L60" s="11">
        <v>0.79579487577497132</v>
      </c>
      <c r="M60" s="17">
        <v>0</v>
      </c>
      <c r="N60" s="17">
        <v>0</v>
      </c>
      <c r="O60" s="17">
        <v>0</v>
      </c>
      <c r="P60" s="22">
        <v>0</v>
      </c>
    </row>
    <row r="61" spans="1:16" x14ac:dyDescent="0.3">
      <c r="A61">
        <v>1379</v>
      </c>
      <c r="B61" t="s">
        <v>744</v>
      </c>
      <c r="C61" t="s">
        <v>1160</v>
      </c>
      <c r="D61" t="s">
        <v>1161</v>
      </c>
      <c r="E61" s="7">
        <v>2018</v>
      </c>
      <c r="F61" s="7">
        <v>2023</v>
      </c>
      <c r="G61" s="7">
        <v>2024</v>
      </c>
      <c r="H61" s="40">
        <v>44860</v>
      </c>
      <c r="I61" s="17">
        <v>68620</v>
      </c>
      <c r="J61" s="17">
        <v>59561.5</v>
      </c>
      <c r="K61" s="17">
        <v>175000</v>
      </c>
      <c r="L61" s="11">
        <v>0.34035142857142864</v>
      </c>
      <c r="M61" s="17">
        <v>34035.142857142862</v>
      </c>
      <c r="N61" s="17">
        <v>0</v>
      </c>
      <c r="O61" s="17">
        <v>0</v>
      </c>
      <c r="P61" s="22">
        <v>0</v>
      </c>
    </row>
    <row r="62" spans="1:16" x14ac:dyDescent="0.3">
      <c r="A62">
        <v>1433</v>
      </c>
      <c r="B62" t="s">
        <v>1162</v>
      </c>
      <c r="C62" t="s">
        <v>1163</v>
      </c>
      <c r="D62" t="s">
        <v>1164</v>
      </c>
      <c r="E62" s="7">
        <v>2022</v>
      </c>
      <c r="F62" s="7">
        <v>2022</v>
      </c>
      <c r="G62" s="7">
        <v>2024</v>
      </c>
      <c r="H62" s="40">
        <v>44841</v>
      </c>
      <c r="I62" s="17">
        <v>6500</v>
      </c>
      <c r="J62" s="17">
        <v>5720</v>
      </c>
      <c r="K62" s="17">
        <v>8268.75</v>
      </c>
      <c r="L62" s="11">
        <v>0.6917611489040062</v>
      </c>
      <c r="M62" s="17">
        <v>0</v>
      </c>
      <c r="N62" s="17">
        <v>0</v>
      </c>
      <c r="O62" s="17">
        <v>0</v>
      </c>
      <c r="P62" s="22">
        <v>0</v>
      </c>
    </row>
    <row r="63" spans="1:16" x14ac:dyDescent="0.3">
      <c r="A63">
        <v>1432</v>
      </c>
      <c r="B63" t="s">
        <v>1162</v>
      </c>
      <c r="C63" t="s">
        <v>1165</v>
      </c>
      <c r="D63" t="s">
        <v>1166</v>
      </c>
      <c r="E63" s="7">
        <v>2021</v>
      </c>
      <c r="F63" s="7">
        <v>2023</v>
      </c>
      <c r="G63" s="7">
        <v>2024</v>
      </c>
      <c r="H63" s="40">
        <v>44841</v>
      </c>
      <c r="I63" s="17">
        <v>6615</v>
      </c>
      <c r="J63" s="17">
        <v>5821.2</v>
      </c>
      <c r="K63" s="17">
        <v>16589</v>
      </c>
      <c r="L63" s="11">
        <v>0.35090722768099342</v>
      </c>
      <c r="M63" s="17">
        <v>0</v>
      </c>
      <c r="N63" s="17">
        <v>0</v>
      </c>
      <c r="O63" s="17">
        <v>0</v>
      </c>
      <c r="P63" s="22">
        <v>0</v>
      </c>
    </row>
    <row r="64" spans="1:16" x14ac:dyDescent="0.3">
      <c r="A64">
        <v>1431</v>
      </c>
      <c r="B64" t="s">
        <v>189</v>
      </c>
      <c r="C64" t="s">
        <v>1076</v>
      </c>
      <c r="D64" t="s">
        <v>1167</v>
      </c>
      <c r="E64" s="7">
        <v>2019</v>
      </c>
      <c r="F64" s="7">
        <v>2022</v>
      </c>
      <c r="G64" s="7">
        <v>2024</v>
      </c>
      <c r="H64" s="40">
        <v>44840</v>
      </c>
      <c r="I64" s="17">
        <v>12238.37</v>
      </c>
      <c r="J64" s="17">
        <v>11320.49</v>
      </c>
      <c r="K64" s="17">
        <v>21129.212</v>
      </c>
      <c r="L64" s="11">
        <v>0.53577435826759656</v>
      </c>
      <c r="M64" s="17">
        <v>0</v>
      </c>
      <c r="N64" s="17">
        <v>0</v>
      </c>
      <c r="O64" s="17">
        <v>0</v>
      </c>
      <c r="P64" s="22">
        <v>0</v>
      </c>
    </row>
    <row r="65" spans="1:16" x14ac:dyDescent="0.3">
      <c r="A65">
        <v>1404</v>
      </c>
      <c r="B65" t="s">
        <v>347</v>
      </c>
      <c r="C65" t="s">
        <v>1168</v>
      </c>
      <c r="D65" t="s">
        <v>1169</v>
      </c>
      <c r="E65" s="7">
        <v>2021</v>
      </c>
      <c r="F65" s="7">
        <v>2025</v>
      </c>
      <c r="G65" s="7">
        <v>2025</v>
      </c>
      <c r="H65" s="40">
        <v>44719</v>
      </c>
      <c r="I65" s="17">
        <v>101000</v>
      </c>
      <c r="J65" s="17">
        <v>87872.875598086132</v>
      </c>
      <c r="K65" s="17">
        <v>276300</v>
      </c>
      <c r="L65" s="11">
        <v>0.31803429460038407</v>
      </c>
      <c r="M65" s="17">
        <v>0</v>
      </c>
      <c r="N65" s="17">
        <v>0</v>
      </c>
      <c r="O65" s="17">
        <v>0</v>
      </c>
      <c r="P65" s="22">
        <v>0</v>
      </c>
    </row>
    <row r="66" spans="1:16" x14ac:dyDescent="0.3">
      <c r="A66">
        <v>1408</v>
      </c>
      <c r="B66" t="s">
        <v>765</v>
      </c>
      <c r="C66" t="s">
        <v>1170</v>
      </c>
      <c r="D66" t="s">
        <v>1171</v>
      </c>
      <c r="E66" s="7">
        <v>2021</v>
      </c>
      <c r="F66" s="7">
        <v>2023</v>
      </c>
      <c r="G66" s="7">
        <v>2025</v>
      </c>
      <c r="H66" s="40">
        <v>44620</v>
      </c>
      <c r="I66" s="17">
        <v>58000</v>
      </c>
      <c r="J66" s="17">
        <v>57999.999999999993</v>
      </c>
      <c r="K66" s="17">
        <v>72500</v>
      </c>
      <c r="L66" s="11">
        <v>0.79999999999999982</v>
      </c>
      <c r="M66" s="17">
        <v>0</v>
      </c>
      <c r="N66" s="17">
        <v>0</v>
      </c>
      <c r="O66" s="17">
        <v>0</v>
      </c>
      <c r="P66" s="22">
        <v>0</v>
      </c>
    </row>
    <row r="67" spans="1:16" x14ac:dyDescent="0.3">
      <c r="A67">
        <v>1393</v>
      </c>
      <c r="B67" t="s">
        <v>568</v>
      </c>
      <c r="C67" t="s">
        <v>1172</v>
      </c>
      <c r="D67" t="s">
        <v>1173</v>
      </c>
      <c r="E67" s="7">
        <v>2021</v>
      </c>
      <c r="F67" s="7">
        <v>2025</v>
      </c>
      <c r="G67" s="7">
        <v>2024</v>
      </c>
      <c r="H67" s="40">
        <v>44559</v>
      </c>
      <c r="I67" s="17">
        <v>3000</v>
      </c>
      <c r="J67" s="17">
        <v>2700</v>
      </c>
      <c r="K67" s="17">
        <v>70000</v>
      </c>
      <c r="L67" s="11">
        <v>3.8571428571428569E-2</v>
      </c>
      <c r="M67" s="17">
        <v>0</v>
      </c>
      <c r="N67" s="17">
        <v>0</v>
      </c>
      <c r="O67" s="17">
        <v>0</v>
      </c>
      <c r="P67" s="22">
        <v>0</v>
      </c>
    </row>
    <row r="68" spans="1:16" x14ac:dyDescent="0.3">
      <c r="A68">
        <v>1278</v>
      </c>
      <c r="B68" t="s">
        <v>568</v>
      </c>
      <c r="C68" t="s">
        <v>1174</v>
      </c>
      <c r="D68" t="s">
        <v>1175</v>
      </c>
      <c r="E68" s="7">
        <v>2020</v>
      </c>
      <c r="F68" s="7">
        <v>2021</v>
      </c>
      <c r="G68" s="7">
        <v>2024</v>
      </c>
      <c r="H68" s="40">
        <v>44559</v>
      </c>
      <c r="I68" s="17">
        <v>16000</v>
      </c>
      <c r="J68" s="17">
        <v>13816.209863013699</v>
      </c>
      <c r="K68" s="17">
        <v>16000</v>
      </c>
      <c r="L68" s="11">
        <v>0.86351311643835604</v>
      </c>
      <c r="M68" s="17">
        <v>0</v>
      </c>
      <c r="N68" s="17">
        <v>0</v>
      </c>
      <c r="O68" s="17">
        <v>0</v>
      </c>
      <c r="P68" s="22">
        <v>0</v>
      </c>
    </row>
    <row r="69" spans="1:16" x14ac:dyDescent="0.3">
      <c r="A69">
        <v>1276</v>
      </c>
      <c r="B69" t="s">
        <v>568</v>
      </c>
      <c r="C69" t="s">
        <v>1176</v>
      </c>
      <c r="D69" t="s">
        <v>1177</v>
      </c>
      <c r="E69" s="7">
        <v>2020</v>
      </c>
      <c r="F69" s="7">
        <v>2021</v>
      </c>
      <c r="G69" s="7">
        <v>2024</v>
      </c>
      <c r="H69" s="40">
        <v>44559</v>
      </c>
      <c r="I69" s="17">
        <v>25000</v>
      </c>
      <c r="J69" s="17">
        <v>22256.754109589041</v>
      </c>
      <c r="K69" s="17">
        <v>25000</v>
      </c>
      <c r="L69" s="11">
        <v>0.89027016438356166</v>
      </c>
      <c r="M69" s="17">
        <v>890.27016438356168</v>
      </c>
      <c r="N69" s="17">
        <v>0</v>
      </c>
      <c r="O69" s="17">
        <v>0</v>
      </c>
      <c r="P69" s="22">
        <v>0</v>
      </c>
    </row>
    <row r="70" spans="1:16" x14ac:dyDescent="0.3">
      <c r="A70">
        <v>1275</v>
      </c>
      <c r="B70" t="s">
        <v>568</v>
      </c>
      <c r="C70" t="s">
        <v>1178</v>
      </c>
      <c r="D70" t="s">
        <v>1179</v>
      </c>
      <c r="E70" s="7">
        <v>2020</v>
      </c>
      <c r="F70" s="7">
        <v>2020</v>
      </c>
      <c r="G70" s="7">
        <v>2024</v>
      </c>
      <c r="H70" s="40">
        <v>44559</v>
      </c>
      <c r="I70" s="17">
        <v>63340</v>
      </c>
      <c r="J70" s="17">
        <v>54281.646027397263</v>
      </c>
      <c r="K70" s="17">
        <v>76000</v>
      </c>
      <c r="L70" s="11">
        <v>0.71423218457101656</v>
      </c>
      <c r="M70" s="17">
        <v>714.23218457101666</v>
      </c>
      <c r="N70" s="17">
        <v>0</v>
      </c>
      <c r="O70" s="17">
        <v>0</v>
      </c>
      <c r="P70" s="22">
        <v>0</v>
      </c>
    </row>
    <row r="71" spans="1:16" x14ac:dyDescent="0.3">
      <c r="A71">
        <v>1381</v>
      </c>
      <c r="B71" t="s">
        <v>983</v>
      </c>
      <c r="C71" t="s">
        <v>1180</v>
      </c>
      <c r="D71" t="s">
        <v>1181</v>
      </c>
      <c r="E71" s="7">
        <v>2021</v>
      </c>
      <c r="F71" s="7">
        <v>2022</v>
      </c>
      <c r="G71" s="7">
        <v>2024</v>
      </c>
      <c r="H71" s="40">
        <v>44552</v>
      </c>
      <c r="I71" s="17">
        <v>7700</v>
      </c>
      <c r="J71" s="17">
        <v>5999.6491361651142</v>
      </c>
      <c r="K71" s="17">
        <v>7700</v>
      </c>
      <c r="L71" s="11">
        <v>0.77917521248897581</v>
      </c>
      <c r="M71" s="17">
        <v>0</v>
      </c>
      <c r="N71" s="17">
        <v>0</v>
      </c>
      <c r="O71" s="17">
        <v>0</v>
      </c>
      <c r="P71" s="22">
        <v>0</v>
      </c>
    </row>
    <row r="72" spans="1:16" x14ac:dyDescent="0.3">
      <c r="A72">
        <v>1067</v>
      </c>
      <c r="B72" t="s">
        <v>744</v>
      </c>
      <c r="C72" t="s">
        <v>1182</v>
      </c>
      <c r="D72" t="s">
        <v>1183</v>
      </c>
      <c r="E72" s="7">
        <v>2013</v>
      </c>
      <c r="F72" s="7">
        <v>2023</v>
      </c>
      <c r="G72" s="7">
        <v>2024</v>
      </c>
      <c r="H72" s="40">
        <v>44553</v>
      </c>
      <c r="I72" s="17">
        <v>72280</v>
      </c>
      <c r="J72" s="17">
        <v>58307.189124296674</v>
      </c>
      <c r="K72" s="17">
        <v>420000</v>
      </c>
      <c r="L72" s="11">
        <v>0.13882664077213491</v>
      </c>
      <c r="M72" s="17">
        <v>4997.7590677968574</v>
      </c>
      <c r="N72" s="17">
        <v>22073.435882769456</v>
      </c>
      <c r="O72" s="17">
        <v>0</v>
      </c>
      <c r="P72" s="22">
        <v>0.26267388700495653</v>
      </c>
    </row>
    <row r="73" spans="1:16" x14ac:dyDescent="0.3">
      <c r="A73">
        <v>1165</v>
      </c>
      <c r="B73" t="s">
        <v>1184</v>
      </c>
      <c r="C73" t="s">
        <v>1185</v>
      </c>
      <c r="D73" t="s">
        <v>1186</v>
      </c>
      <c r="E73" s="7">
        <v>2018</v>
      </c>
      <c r="F73" s="7">
        <v>2021</v>
      </c>
      <c r="G73" s="7">
        <v>2024</v>
      </c>
      <c r="H73" s="40">
        <v>44515</v>
      </c>
      <c r="I73" s="17">
        <v>178500</v>
      </c>
      <c r="J73" s="17">
        <v>115795.031</v>
      </c>
      <c r="K73" s="17">
        <v>135556</v>
      </c>
      <c r="L73" s="11">
        <v>0.85422283779397423</v>
      </c>
      <c r="M73" s="17">
        <v>9908.9849184101004</v>
      </c>
      <c r="N73" s="17">
        <v>0</v>
      </c>
      <c r="O73" s="17">
        <v>0</v>
      </c>
      <c r="P73" s="22">
        <v>0</v>
      </c>
    </row>
    <row r="74" spans="1:16" x14ac:dyDescent="0.3">
      <c r="A74">
        <v>1311</v>
      </c>
      <c r="B74" t="s">
        <v>249</v>
      </c>
      <c r="C74" t="s">
        <v>1187</v>
      </c>
      <c r="D74" t="s">
        <v>1188</v>
      </c>
      <c r="E74" s="7">
        <v>2019</v>
      </c>
      <c r="F74" s="7">
        <v>2021</v>
      </c>
      <c r="G74" s="7">
        <v>2024</v>
      </c>
      <c r="H74" s="40">
        <v>44508</v>
      </c>
      <c r="I74" s="17">
        <v>38920</v>
      </c>
      <c r="J74" s="17">
        <v>32870.593181461118</v>
      </c>
      <c r="K74" s="17">
        <v>45000</v>
      </c>
      <c r="L74" s="11">
        <v>0.73045762625469146</v>
      </c>
      <c r="M74" s="17">
        <v>0</v>
      </c>
      <c r="N74" s="17">
        <v>0</v>
      </c>
      <c r="O74" s="17">
        <v>0</v>
      </c>
      <c r="P74" s="22">
        <v>0</v>
      </c>
    </row>
    <row r="75" spans="1:16" x14ac:dyDescent="0.3">
      <c r="A75">
        <v>1122</v>
      </c>
      <c r="B75" t="s">
        <v>595</v>
      </c>
      <c r="C75" t="s">
        <v>1189</v>
      </c>
      <c r="D75" t="s">
        <v>1190</v>
      </c>
      <c r="E75" s="7">
        <v>2017</v>
      </c>
      <c r="F75" s="7">
        <v>2018</v>
      </c>
      <c r="G75" s="7">
        <v>2024</v>
      </c>
      <c r="H75" s="40">
        <v>44537</v>
      </c>
      <c r="I75" s="17">
        <v>11000</v>
      </c>
      <c r="J75" s="17">
        <v>8693.1215354457454</v>
      </c>
      <c r="K75" s="17">
        <v>13550</v>
      </c>
      <c r="L75" s="11">
        <v>0.64155878490374507</v>
      </c>
      <c r="M75" s="17">
        <v>166.80528407497371</v>
      </c>
      <c r="N75" s="17">
        <v>0</v>
      </c>
      <c r="O75" s="17">
        <v>0</v>
      </c>
      <c r="P75" s="22">
        <v>0</v>
      </c>
    </row>
    <row r="76" spans="1:16" x14ac:dyDescent="0.3">
      <c r="A76">
        <v>1353</v>
      </c>
      <c r="B76" t="s">
        <v>636</v>
      </c>
      <c r="C76" t="s">
        <v>1191</v>
      </c>
      <c r="D76" t="s">
        <v>1192</v>
      </c>
      <c r="E76" s="7">
        <v>2021</v>
      </c>
      <c r="F76" s="7">
        <v>2021</v>
      </c>
      <c r="G76" s="7">
        <v>2024</v>
      </c>
      <c r="H76" s="40">
        <v>44410</v>
      </c>
      <c r="I76" s="17">
        <v>17364</v>
      </c>
      <c r="J76" s="17">
        <v>15059.441000000001</v>
      </c>
      <c r="K76" s="17">
        <v>52037.5</v>
      </c>
      <c r="L76" s="11">
        <v>0.28939593562334848</v>
      </c>
      <c r="M76" s="17">
        <v>0</v>
      </c>
      <c r="N76" s="17">
        <v>0</v>
      </c>
      <c r="O76" s="17">
        <v>0</v>
      </c>
      <c r="P76" s="22">
        <v>0</v>
      </c>
    </row>
    <row r="77" spans="1:16" x14ac:dyDescent="0.3">
      <c r="A77">
        <v>1336</v>
      </c>
      <c r="B77" t="s">
        <v>1069</v>
      </c>
      <c r="C77" t="s">
        <v>1193</v>
      </c>
      <c r="D77" t="s">
        <v>1194</v>
      </c>
      <c r="E77" s="7">
        <v>2020</v>
      </c>
      <c r="F77" s="7">
        <v>2023</v>
      </c>
      <c r="G77" s="7">
        <v>2025</v>
      </c>
      <c r="H77" s="40">
        <v>44307</v>
      </c>
      <c r="I77" s="17">
        <v>297000</v>
      </c>
      <c r="J77" s="17">
        <v>264693.83</v>
      </c>
      <c r="K77" s="17">
        <v>330000</v>
      </c>
      <c r="L77" s="11">
        <v>0.80210251515151532</v>
      </c>
      <c r="M77" s="17">
        <v>0</v>
      </c>
      <c r="N77" s="17">
        <v>0</v>
      </c>
      <c r="O77" s="17">
        <v>360946.13181818178</v>
      </c>
      <c r="P77" s="22">
        <v>4.2952589686363627</v>
      </c>
    </row>
    <row r="78" spans="1:16" x14ac:dyDescent="0.3">
      <c r="A78">
        <v>1335</v>
      </c>
      <c r="B78" t="s">
        <v>1069</v>
      </c>
      <c r="C78" t="s">
        <v>1195</v>
      </c>
      <c r="D78" t="s">
        <v>1196</v>
      </c>
      <c r="E78" s="7">
        <v>2020</v>
      </c>
      <c r="F78" s="7">
        <v>2021</v>
      </c>
      <c r="G78" s="7">
        <v>2025</v>
      </c>
      <c r="H78" s="40">
        <v>44307</v>
      </c>
      <c r="I78" s="17">
        <v>33000</v>
      </c>
      <c r="J78" s="17">
        <v>25575</v>
      </c>
      <c r="K78" s="17">
        <v>33000</v>
      </c>
      <c r="L78" s="11">
        <v>0.77500000000000002</v>
      </c>
      <c r="M78" s="17">
        <v>0</v>
      </c>
      <c r="N78" s="17">
        <v>0</v>
      </c>
      <c r="O78" s="17">
        <v>1260036.075</v>
      </c>
      <c r="P78" s="22">
        <v>14.9944292925</v>
      </c>
    </row>
    <row r="79" spans="1:16" x14ac:dyDescent="0.3">
      <c r="A79">
        <v>1272</v>
      </c>
      <c r="B79" t="s">
        <v>192</v>
      </c>
      <c r="C79" t="s">
        <v>1197</v>
      </c>
      <c r="D79" t="s">
        <v>1198</v>
      </c>
      <c r="E79" s="7">
        <v>2020</v>
      </c>
      <c r="F79" s="7">
        <v>2020</v>
      </c>
      <c r="G79" s="7">
        <v>2025</v>
      </c>
      <c r="H79" s="40">
        <v>44302</v>
      </c>
      <c r="I79" s="17">
        <v>25000</v>
      </c>
      <c r="J79" s="17">
        <v>5295</v>
      </c>
      <c r="K79" s="17">
        <v>25000</v>
      </c>
      <c r="L79" s="11">
        <v>0.21179999999999999</v>
      </c>
      <c r="M79" s="17">
        <v>0</v>
      </c>
      <c r="N79" s="17">
        <v>0</v>
      </c>
      <c r="O79" s="17">
        <v>0</v>
      </c>
      <c r="P79" s="22">
        <v>0</v>
      </c>
    </row>
    <row r="80" spans="1:16" x14ac:dyDescent="0.3">
      <c r="A80">
        <v>1333</v>
      </c>
      <c r="B80" t="s">
        <v>1199</v>
      </c>
      <c r="C80" t="s">
        <v>1200</v>
      </c>
      <c r="D80" t="s">
        <v>1201</v>
      </c>
      <c r="E80" s="7">
        <v>2016</v>
      </c>
      <c r="F80" s="7">
        <v>2024</v>
      </c>
      <c r="G80" s="7">
        <v>2024</v>
      </c>
      <c r="H80" s="40">
        <v>44292</v>
      </c>
      <c r="I80" s="17">
        <v>15000</v>
      </c>
      <c r="J80" s="17">
        <v>12749.991992882558</v>
      </c>
      <c r="K80" s="17">
        <v>35000</v>
      </c>
      <c r="L80" s="11">
        <v>0.36428548551093032</v>
      </c>
      <c r="M80" s="17">
        <v>0</v>
      </c>
      <c r="N80" s="17">
        <v>0</v>
      </c>
      <c r="O80" s="17">
        <v>0</v>
      </c>
      <c r="P80" s="22">
        <v>0</v>
      </c>
    </row>
    <row r="81" spans="1:16" x14ac:dyDescent="0.3">
      <c r="A81">
        <v>1344</v>
      </c>
      <c r="B81" t="s">
        <v>1202</v>
      </c>
      <c r="C81" t="s">
        <v>1203</v>
      </c>
      <c r="D81" t="s">
        <v>1204</v>
      </c>
      <c r="E81" s="7">
        <v>2019</v>
      </c>
      <c r="F81" s="7">
        <v>2020</v>
      </c>
      <c r="G81" s="7">
        <v>2024</v>
      </c>
      <c r="H81" s="40">
        <v>44320</v>
      </c>
      <c r="I81" s="17">
        <v>853.6</v>
      </c>
      <c r="J81" s="17">
        <v>725.56</v>
      </c>
      <c r="K81" s="17">
        <v>1719.2</v>
      </c>
      <c r="L81" s="11">
        <v>0.42203350395532813</v>
      </c>
      <c r="M81" s="17">
        <v>0</v>
      </c>
      <c r="N81" s="17">
        <v>0</v>
      </c>
      <c r="O81" s="17">
        <v>0</v>
      </c>
      <c r="P81" s="22">
        <v>0</v>
      </c>
    </row>
    <row r="82" spans="1:16" x14ac:dyDescent="0.3">
      <c r="A82">
        <v>1343</v>
      </c>
      <c r="B82" t="s">
        <v>1202</v>
      </c>
      <c r="C82" t="s">
        <v>1205</v>
      </c>
      <c r="D82" t="s">
        <v>1204</v>
      </c>
      <c r="E82" s="7">
        <v>2020</v>
      </c>
      <c r="F82" s="7">
        <v>2021</v>
      </c>
      <c r="G82" s="7">
        <v>2024</v>
      </c>
      <c r="H82" s="40">
        <v>44320</v>
      </c>
      <c r="I82" s="17">
        <v>2465.1999999999998</v>
      </c>
      <c r="J82" s="17">
        <v>2095.42</v>
      </c>
      <c r="K82" s="17">
        <v>4780.7</v>
      </c>
      <c r="L82" s="11">
        <v>0.43830819754429268</v>
      </c>
      <c r="M82" s="17">
        <v>0</v>
      </c>
      <c r="N82" s="17">
        <v>0</v>
      </c>
      <c r="O82" s="17">
        <v>0</v>
      </c>
      <c r="P82" s="22">
        <v>0</v>
      </c>
    </row>
    <row r="83" spans="1:16" x14ac:dyDescent="0.3">
      <c r="A83">
        <v>1340</v>
      </c>
      <c r="B83" t="s">
        <v>1202</v>
      </c>
      <c r="C83" t="s">
        <v>1205</v>
      </c>
      <c r="D83" t="s">
        <v>1204</v>
      </c>
      <c r="E83" s="7">
        <v>2020</v>
      </c>
      <c r="F83" s="7">
        <v>2021</v>
      </c>
      <c r="G83" s="7">
        <v>2024</v>
      </c>
      <c r="H83" s="40">
        <v>44320</v>
      </c>
      <c r="I83" s="17">
        <v>200</v>
      </c>
      <c r="J83" s="17">
        <v>170</v>
      </c>
      <c r="K83" s="17">
        <v>200</v>
      </c>
      <c r="L83" s="11">
        <v>0.85</v>
      </c>
      <c r="M83" s="17">
        <v>0</v>
      </c>
      <c r="N83" s="17">
        <v>0</v>
      </c>
      <c r="O83" s="17">
        <v>0</v>
      </c>
      <c r="P83" s="22">
        <v>0</v>
      </c>
    </row>
    <row r="84" spans="1:16" x14ac:dyDescent="0.3">
      <c r="A84">
        <v>1310</v>
      </c>
      <c r="B84" t="s">
        <v>302</v>
      </c>
      <c r="C84" t="s">
        <v>1206</v>
      </c>
      <c r="D84" t="s">
        <v>1207</v>
      </c>
      <c r="E84" s="7">
        <v>2014</v>
      </c>
      <c r="F84" s="7">
        <v>2020</v>
      </c>
      <c r="G84" s="7">
        <v>2025</v>
      </c>
      <c r="H84" s="40">
        <v>44181</v>
      </c>
      <c r="I84" s="17">
        <v>86700</v>
      </c>
      <c r="J84" s="17">
        <v>20742.689999999999</v>
      </c>
      <c r="K84" s="17">
        <v>95000</v>
      </c>
      <c r="L84" s="11">
        <v>0.21834410526315789</v>
      </c>
      <c r="M84" s="17">
        <v>0</v>
      </c>
      <c r="N84" s="17">
        <v>0</v>
      </c>
      <c r="O84" s="17">
        <v>5701.6196207368421</v>
      </c>
      <c r="P84" s="22">
        <v>6.7849273486768419E-2</v>
      </c>
    </row>
    <row r="85" spans="1:16" x14ac:dyDescent="0.3">
      <c r="A85">
        <v>1305</v>
      </c>
      <c r="B85" t="s">
        <v>436</v>
      </c>
      <c r="C85" t="s">
        <v>1208</v>
      </c>
      <c r="D85" t="s">
        <v>1209</v>
      </c>
      <c r="E85" s="7">
        <v>2019</v>
      </c>
      <c r="F85" s="7">
        <v>2020</v>
      </c>
      <c r="G85" s="7">
        <v>2024</v>
      </c>
      <c r="H85" s="40">
        <v>44175</v>
      </c>
      <c r="I85" s="17">
        <v>5400</v>
      </c>
      <c r="J85" s="17">
        <v>4320</v>
      </c>
      <c r="K85" s="17">
        <v>36000</v>
      </c>
      <c r="L85" s="11">
        <v>0.12</v>
      </c>
      <c r="M85" s="17">
        <v>0</v>
      </c>
      <c r="N85" s="17">
        <v>0</v>
      </c>
      <c r="O85" s="17">
        <v>0</v>
      </c>
      <c r="P85" s="22">
        <v>0</v>
      </c>
    </row>
    <row r="86" spans="1:16" x14ac:dyDescent="0.3">
      <c r="A86">
        <v>1239</v>
      </c>
      <c r="B86" t="s">
        <v>296</v>
      </c>
      <c r="C86" t="s">
        <v>1210</v>
      </c>
      <c r="D86" t="s">
        <v>1211</v>
      </c>
      <c r="E86" s="7">
        <v>2019</v>
      </c>
      <c r="F86" s="7">
        <v>2019</v>
      </c>
      <c r="G86" s="7">
        <v>2024</v>
      </c>
      <c r="H86" s="40">
        <v>43819</v>
      </c>
      <c r="I86" s="17">
        <v>3028</v>
      </c>
      <c r="J86" s="17">
        <v>2119.6</v>
      </c>
      <c r="K86" s="17">
        <v>3028</v>
      </c>
      <c r="L86" s="11">
        <v>0.7</v>
      </c>
      <c r="M86" s="17">
        <v>0</v>
      </c>
      <c r="N86" s="17">
        <v>0</v>
      </c>
      <c r="O86" s="17">
        <v>0</v>
      </c>
      <c r="P86" s="22">
        <v>0</v>
      </c>
    </row>
    <row r="87" spans="1:16" x14ac:dyDescent="0.3">
      <c r="A87">
        <v>1238</v>
      </c>
      <c r="B87" t="s">
        <v>296</v>
      </c>
      <c r="C87" t="s">
        <v>1212</v>
      </c>
      <c r="D87" t="s">
        <v>1213</v>
      </c>
      <c r="E87" s="7">
        <v>2019</v>
      </c>
      <c r="F87" s="7">
        <v>2020</v>
      </c>
      <c r="G87" s="7">
        <v>2024</v>
      </c>
      <c r="H87" s="40">
        <v>43819</v>
      </c>
      <c r="I87" s="17">
        <v>3544</v>
      </c>
      <c r="J87" s="17">
        <v>2480.8000000000002</v>
      </c>
      <c r="K87" s="17">
        <v>3544</v>
      </c>
      <c r="L87" s="11">
        <v>0.7</v>
      </c>
      <c r="M87" s="17">
        <v>0</v>
      </c>
      <c r="N87" s="17">
        <v>0</v>
      </c>
      <c r="O87" s="17">
        <v>0</v>
      </c>
      <c r="P87" s="22">
        <v>0</v>
      </c>
    </row>
    <row r="88" spans="1:16" x14ac:dyDescent="0.3">
      <c r="A88">
        <v>1250</v>
      </c>
      <c r="B88" t="s">
        <v>852</v>
      </c>
      <c r="C88" t="s">
        <v>1214</v>
      </c>
      <c r="D88" t="s">
        <v>1215</v>
      </c>
      <c r="E88" s="7">
        <v>2019</v>
      </c>
      <c r="F88" s="7">
        <v>2021</v>
      </c>
      <c r="G88" s="7">
        <v>2024</v>
      </c>
      <c r="H88" s="40">
        <v>43822</v>
      </c>
      <c r="I88" s="17">
        <v>90000</v>
      </c>
      <c r="J88" s="17">
        <v>72000</v>
      </c>
      <c r="K88" s="17">
        <v>90000</v>
      </c>
      <c r="L88" s="11">
        <v>0.8</v>
      </c>
      <c r="M88" s="17">
        <v>0</v>
      </c>
      <c r="N88" s="17">
        <v>0</v>
      </c>
      <c r="O88" s="17">
        <v>0</v>
      </c>
      <c r="P88" s="22">
        <v>0</v>
      </c>
    </row>
    <row r="89" spans="1:16" x14ac:dyDescent="0.3">
      <c r="A89">
        <v>1247</v>
      </c>
      <c r="B89" t="s">
        <v>299</v>
      </c>
      <c r="C89" t="s">
        <v>1216</v>
      </c>
      <c r="D89" t="s">
        <v>1217</v>
      </c>
      <c r="E89" s="7">
        <v>2019</v>
      </c>
      <c r="F89" s="7">
        <v>2019</v>
      </c>
      <c r="G89" s="7">
        <v>2016</v>
      </c>
      <c r="H89" s="40">
        <v>43815</v>
      </c>
      <c r="I89" s="17">
        <v>400</v>
      </c>
      <c r="J89" s="17">
        <v>333.33333333333331</v>
      </c>
      <c r="K89" s="17">
        <v>400</v>
      </c>
      <c r="L89" s="11">
        <v>0.83333333333333326</v>
      </c>
      <c r="M89" s="17">
        <v>0</v>
      </c>
      <c r="N89" s="17">
        <v>0</v>
      </c>
      <c r="O89" s="17">
        <v>0</v>
      </c>
      <c r="P89" s="22">
        <v>0</v>
      </c>
    </row>
    <row r="90" spans="1:16" x14ac:dyDescent="0.3">
      <c r="A90">
        <v>1246</v>
      </c>
      <c r="B90" t="s">
        <v>299</v>
      </c>
      <c r="C90" t="s">
        <v>1218</v>
      </c>
      <c r="D90" t="s">
        <v>1219</v>
      </c>
      <c r="E90" s="7">
        <v>2019</v>
      </c>
      <c r="F90" s="7">
        <v>2019</v>
      </c>
      <c r="G90" s="7">
        <v>2024</v>
      </c>
      <c r="H90" s="40">
        <v>43815</v>
      </c>
      <c r="I90" s="17">
        <v>5600</v>
      </c>
      <c r="J90" s="17">
        <v>4666.6666666666661</v>
      </c>
      <c r="K90" s="17">
        <v>5600</v>
      </c>
      <c r="L90" s="11">
        <v>0.83333333333333326</v>
      </c>
      <c r="M90" s="17">
        <v>0</v>
      </c>
      <c r="N90" s="17">
        <v>0</v>
      </c>
      <c r="O90" s="17">
        <v>0</v>
      </c>
      <c r="P90" s="22">
        <v>0</v>
      </c>
    </row>
    <row r="91" spans="1:16" x14ac:dyDescent="0.3">
      <c r="A91">
        <v>1099</v>
      </c>
      <c r="B91" t="s">
        <v>405</v>
      </c>
      <c r="C91" t="s">
        <v>1220</v>
      </c>
      <c r="D91" t="s">
        <v>1221</v>
      </c>
      <c r="E91" s="7">
        <v>2017</v>
      </c>
      <c r="F91" s="7">
        <v>2019</v>
      </c>
      <c r="G91" s="7">
        <v>2024</v>
      </c>
      <c r="H91" s="40">
        <v>43812</v>
      </c>
      <c r="I91" s="17">
        <v>80100</v>
      </c>
      <c r="J91" s="17">
        <v>73725</v>
      </c>
      <c r="K91" s="17">
        <v>80100</v>
      </c>
      <c r="L91" s="11">
        <v>0.92041198501872656</v>
      </c>
      <c r="M91" s="17">
        <v>15647.003745318354</v>
      </c>
      <c r="N91" s="17">
        <v>0</v>
      </c>
      <c r="O91" s="17">
        <v>0</v>
      </c>
      <c r="P91" s="22">
        <v>0</v>
      </c>
    </row>
    <row r="92" spans="1:16" x14ac:dyDescent="0.3">
      <c r="A92">
        <v>1283</v>
      </c>
      <c r="B92" t="s">
        <v>1222</v>
      </c>
      <c r="C92" t="s">
        <v>1223</v>
      </c>
      <c r="D92" t="s">
        <v>1224</v>
      </c>
      <c r="E92" s="7">
        <v>2020</v>
      </c>
      <c r="F92" s="7">
        <v>2025</v>
      </c>
      <c r="G92" s="7">
        <v>2024</v>
      </c>
      <c r="H92" s="40">
        <v>43978</v>
      </c>
      <c r="I92" s="17">
        <v>1880000</v>
      </c>
      <c r="J92" s="17">
        <v>1340000</v>
      </c>
      <c r="K92" s="17">
        <v>1740000</v>
      </c>
      <c r="L92" s="11">
        <v>0.77011494252873558</v>
      </c>
      <c r="M92" s="17">
        <v>154022.98850574711</v>
      </c>
      <c r="N92" s="17">
        <v>0</v>
      </c>
      <c r="O92" s="17">
        <v>0</v>
      </c>
      <c r="P92" s="22">
        <v>0</v>
      </c>
    </row>
    <row r="93" spans="1:16" x14ac:dyDescent="0.3">
      <c r="A93">
        <v>1191</v>
      </c>
      <c r="B93" t="s">
        <v>149</v>
      </c>
      <c r="C93" t="s">
        <v>1225</v>
      </c>
      <c r="D93" t="s">
        <v>1226</v>
      </c>
      <c r="E93" s="7">
        <v>2018</v>
      </c>
      <c r="F93" s="7">
        <v>2018</v>
      </c>
      <c r="G93" s="7">
        <v>2024</v>
      </c>
      <c r="H93" s="40">
        <v>43796</v>
      </c>
      <c r="I93" s="17">
        <v>108000</v>
      </c>
      <c r="J93" s="17">
        <v>85599.998310344832</v>
      </c>
      <c r="K93" s="17">
        <v>108000</v>
      </c>
      <c r="L93" s="11">
        <v>0.7925925769476373</v>
      </c>
      <c r="M93" s="17">
        <v>0</v>
      </c>
      <c r="N93" s="17">
        <v>0</v>
      </c>
      <c r="O93" s="17">
        <v>0</v>
      </c>
      <c r="P93" s="22">
        <v>0</v>
      </c>
    </row>
    <row r="94" spans="1:16" x14ac:dyDescent="0.3">
      <c r="A94">
        <v>1233</v>
      </c>
      <c r="B94" t="s">
        <v>302</v>
      </c>
      <c r="C94" t="s">
        <v>1227</v>
      </c>
      <c r="D94" t="s">
        <v>1228</v>
      </c>
      <c r="E94" s="7">
        <v>2016</v>
      </c>
      <c r="F94" s="7">
        <v>2019</v>
      </c>
      <c r="G94" s="7">
        <v>2024</v>
      </c>
      <c r="H94" s="40">
        <v>43784</v>
      </c>
      <c r="I94" s="17">
        <v>333100</v>
      </c>
      <c r="J94" s="17">
        <v>300370</v>
      </c>
      <c r="K94" s="17">
        <v>360000</v>
      </c>
      <c r="L94" s="11">
        <v>0.83436111111111111</v>
      </c>
      <c r="M94" s="17">
        <v>30037</v>
      </c>
      <c r="N94" s="17">
        <v>3921497.2222222215</v>
      </c>
      <c r="O94" s="17">
        <v>0</v>
      </c>
      <c r="P94" s="22">
        <v>46.665816944444437</v>
      </c>
    </row>
    <row r="95" spans="1:16" x14ac:dyDescent="0.3">
      <c r="A95">
        <v>1045</v>
      </c>
      <c r="B95" t="s">
        <v>202</v>
      </c>
      <c r="C95" t="s">
        <v>1168</v>
      </c>
      <c r="D95" t="s">
        <v>1229</v>
      </c>
      <c r="E95" s="7">
        <v>2013</v>
      </c>
      <c r="F95" s="7">
        <v>2015</v>
      </c>
      <c r="G95" s="7">
        <v>2016</v>
      </c>
      <c r="H95" s="40">
        <v>43817</v>
      </c>
      <c r="I95" s="17">
        <v>65100.56</v>
      </c>
      <c r="J95" s="17">
        <v>53264.096899163531</v>
      </c>
      <c r="K95" s="17">
        <v>92295</v>
      </c>
      <c r="L95" s="11">
        <v>0.57710706862954142</v>
      </c>
      <c r="M95" s="17">
        <v>0</v>
      </c>
      <c r="N95" s="17">
        <v>0</v>
      </c>
      <c r="O95" s="17">
        <v>0</v>
      </c>
      <c r="P95" s="22">
        <v>0</v>
      </c>
    </row>
    <row r="96" spans="1:16" x14ac:dyDescent="0.3">
      <c r="A96">
        <v>1229</v>
      </c>
      <c r="B96" t="s">
        <v>1230</v>
      </c>
      <c r="C96" t="s">
        <v>1231</v>
      </c>
      <c r="D96" t="s">
        <v>1232</v>
      </c>
      <c r="E96" s="7">
        <v>2018</v>
      </c>
      <c r="F96" s="7">
        <v>2020</v>
      </c>
      <c r="G96" s="7">
        <v>2024</v>
      </c>
      <c r="H96" s="40">
        <v>43710</v>
      </c>
      <c r="I96" s="17">
        <v>40000</v>
      </c>
      <c r="J96" s="17">
        <v>28000</v>
      </c>
      <c r="K96" s="17">
        <v>50000</v>
      </c>
      <c r="L96" s="11">
        <v>0.56000000000000005</v>
      </c>
      <c r="M96" s="17">
        <v>3500</v>
      </c>
      <c r="N96" s="17">
        <v>0</v>
      </c>
      <c r="O96" s="17">
        <v>0</v>
      </c>
      <c r="P96" s="22">
        <v>0</v>
      </c>
    </row>
    <row r="97" spans="1:16" x14ac:dyDescent="0.3">
      <c r="A97">
        <v>1263</v>
      </c>
      <c r="B97" t="s">
        <v>249</v>
      </c>
      <c r="C97" t="s">
        <v>1233</v>
      </c>
      <c r="D97" t="s">
        <v>1234</v>
      </c>
      <c r="E97" s="7">
        <v>2019</v>
      </c>
      <c r="F97" s="7">
        <v>2022</v>
      </c>
      <c r="G97" s="7">
        <v>2024</v>
      </c>
      <c r="H97" s="40">
        <v>43689</v>
      </c>
      <c r="I97" s="17">
        <v>31840</v>
      </c>
      <c r="J97" s="17">
        <v>25472</v>
      </c>
      <c r="K97" s="17">
        <v>34000</v>
      </c>
      <c r="L97" s="11">
        <v>0.74917647058823544</v>
      </c>
      <c r="M97" s="17">
        <v>0</v>
      </c>
      <c r="N97" s="17">
        <v>0</v>
      </c>
      <c r="O97" s="17">
        <v>0</v>
      </c>
      <c r="P97" s="22">
        <v>0</v>
      </c>
    </row>
    <row r="98" spans="1:16" x14ac:dyDescent="0.3">
      <c r="A98">
        <v>1220</v>
      </c>
      <c r="B98" t="s">
        <v>765</v>
      </c>
      <c r="C98" t="s">
        <v>1235</v>
      </c>
      <c r="D98" t="s">
        <v>1236</v>
      </c>
      <c r="E98" s="7">
        <v>2017</v>
      </c>
      <c r="F98" s="7">
        <v>2019</v>
      </c>
      <c r="G98" s="7">
        <v>2024</v>
      </c>
      <c r="H98" s="40">
        <v>43557</v>
      </c>
      <c r="I98" s="17">
        <v>30000</v>
      </c>
      <c r="J98" s="17">
        <v>24000</v>
      </c>
      <c r="K98" s="17">
        <v>30000</v>
      </c>
      <c r="L98" s="11">
        <v>0.8</v>
      </c>
      <c r="M98" s="17">
        <v>56000</v>
      </c>
      <c r="N98" s="17">
        <v>0</v>
      </c>
      <c r="O98" s="17">
        <v>0</v>
      </c>
      <c r="P98" s="22">
        <v>0</v>
      </c>
    </row>
    <row r="99" spans="1:16" x14ac:dyDescent="0.3">
      <c r="A99">
        <v>1055</v>
      </c>
      <c r="B99" t="s">
        <v>765</v>
      </c>
      <c r="C99" t="s">
        <v>1237</v>
      </c>
      <c r="D99" t="s">
        <v>1238</v>
      </c>
      <c r="E99" s="7">
        <v>2012</v>
      </c>
      <c r="F99" s="7">
        <v>2018</v>
      </c>
      <c r="G99" s="7">
        <v>2025</v>
      </c>
      <c r="H99" s="40">
        <v>43557</v>
      </c>
      <c r="I99" s="17">
        <v>535000</v>
      </c>
      <c r="J99" s="17">
        <v>410236.40893198579</v>
      </c>
      <c r="K99" s="17">
        <v>1100000</v>
      </c>
      <c r="L99" s="11">
        <v>0.37294218993816886</v>
      </c>
      <c r="M99" s="17">
        <v>37294.218993816889</v>
      </c>
      <c r="N99" s="17">
        <v>0</v>
      </c>
      <c r="O99" s="17">
        <v>0</v>
      </c>
      <c r="P99" s="22">
        <v>0</v>
      </c>
    </row>
    <row r="100" spans="1:16" x14ac:dyDescent="0.3">
      <c r="A100">
        <v>1053</v>
      </c>
      <c r="B100" t="s">
        <v>765</v>
      </c>
      <c r="C100" t="s">
        <v>1239</v>
      </c>
      <c r="D100" t="s">
        <v>1240</v>
      </c>
      <c r="E100" s="7">
        <v>2012</v>
      </c>
      <c r="F100" s="7">
        <v>2016</v>
      </c>
      <c r="G100" s="7">
        <v>2023</v>
      </c>
      <c r="H100" s="40">
        <v>43557</v>
      </c>
      <c r="I100" s="17">
        <v>150300</v>
      </c>
      <c r="J100" s="17">
        <v>93976.154148754751</v>
      </c>
      <c r="K100" s="17">
        <v>520000</v>
      </c>
      <c r="L100" s="11">
        <v>0.18072337336298988</v>
      </c>
      <c r="M100" s="17">
        <v>28915.73973807838</v>
      </c>
      <c r="N100" s="17">
        <v>0</v>
      </c>
      <c r="O100" s="17">
        <v>0</v>
      </c>
      <c r="P100" s="22">
        <v>0</v>
      </c>
    </row>
    <row r="101" spans="1:16" x14ac:dyDescent="0.3">
      <c r="A101">
        <v>1176</v>
      </c>
      <c r="B101" t="s">
        <v>568</v>
      </c>
      <c r="C101" t="s">
        <v>1241</v>
      </c>
      <c r="D101" t="s">
        <v>1242</v>
      </c>
      <c r="E101" s="7">
        <v>2018</v>
      </c>
      <c r="F101" s="7">
        <v>2019</v>
      </c>
      <c r="G101" s="7">
        <v>2024</v>
      </c>
      <c r="H101" s="40">
        <v>43455</v>
      </c>
      <c r="I101" s="17">
        <v>40000</v>
      </c>
      <c r="J101" s="17">
        <v>32820.519999999997</v>
      </c>
      <c r="K101" s="17">
        <v>40000</v>
      </c>
      <c r="L101" s="11">
        <v>0.82051300000000005</v>
      </c>
      <c r="M101" s="17">
        <v>0</v>
      </c>
      <c r="N101" s="17">
        <v>0</v>
      </c>
      <c r="O101" s="17">
        <v>0</v>
      </c>
      <c r="P101" s="22">
        <v>0</v>
      </c>
    </row>
    <row r="102" spans="1:16" x14ac:dyDescent="0.3">
      <c r="A102">
        <v>1174</v>
      </c>
      <c r="B102" t="s">
        <v>495</v>
      </c>
      <c r="C102" t="s">
        <v>1243</v>
      </c>
      <c r="D102" t="s">
        <v>1244</v>
      </c>
      <c r="E102" s="7">
        <v>2019</v>
      </c>
      <c r="F102" s="7">
        <v>2020</v>
      </c>
      <c r="G102" s="7">
        <v>2024</v>
      </c>
      <c r="H102" s="40">
        <v>43455</v>
      </c>
      <c r="I102" s="17">
        <v>14100</v>
      </c>
      <c r="J102" s="17">
        <v>9165</v>
      </c>
      <c r="K102" s="17">
        <v>14100</v>
      </c>
      <c r="L102" s="11">
        <v>0.65</v>
      </c>
      <c r="M102" s="17">
        <v>130</v>
      </c>
      <c r="N102" s="17">
        <v>0</v>
      </c>
      <c r="O102" s="17">
        <v>0</v>
      </c>
      <c r="P102" s="22">
        <v>0</v>
      </c>
    </row>
    <row r="103" spans="1:16" x14ac:dyDescent="0.3">
      <c r="A103">
        <v>1056</v>
      </c>
      <c r="B103" t="s">
        <v>765</v>
      </c>
      <c r="C103" t="s">
        <v>1245</v>
      </c>
      <c r="D103" t="s">
        <v>1246</v>
      </c>
      <c r="E103" s="7">
        <v>2011</v>
      </c>
      <c r="F103" s="7">
        <v>2012</v>
      </c>
      <c r="G103" s="7">
        <v>2016</v>
      </c>
      <c r="H103" s="40">
        <v>43472</v>
      </c>
      <c r="I103" s="17">
        <v>28500</v>
      </c>
      <c r="J103" s="17">
        <v>17612.498145317437</v>
      </c>
      <c r="K103" s="17">
        <v>28500</v>
      </c>
      <c r="L103" s="11">
        <v>0.61798239106376962</v>
      </c>
      <c r="M103" s="17">
        <v>3646.096107276242</v>
      </c>
      <c r="N103" s="17">
        <v>0</v>
      </c>
      <c r="O103" s="17">
        <v>0</v>
      </c>
      <c r="P103" s="22">
        <v>0</v>
      </c>
    </row>
    <row r="104" spans="1:16" x14ac:dyDescent="0.3">
      <c r="A104">
        <v>1054</v>
      </c>
      <c r="B104" t="s">
        <v>765</v>
      </c>
      <c r="C104" t="s">
        <v>1247</v>
      </c>
      <c r="D104" t="s">
        <v>1248</v>
      </c>
      <c r="E104" s="7">
        <v>2013</v>
      </c>
      <c r="F104" s="7">
        <v>2018</v>
      </c>
      <c r="G104" s="7">
        <v>2024</v>
      </c>
      <c r="H104" s="40">
        <v>43472</v>
      </c>
      <c r="I104" s="17">
        <v>43700</v>
      </c>
      <c r="J104" s="17">
        <v>25229.16454702945</v>
      </c>
      <c r="K104" s="17">
        <v>43700</v>
      </c>
      <c r="L104" s="11">
        <v>0.57732641984049082</v>
      </c>
      <c r="M104" s="17">
        <v>69279.170380858908</v>
      </c>
      <c r="N104" s="17">
        <v>0</v>
      </c>
      <c r="O104" s="17">
        <v>0</v>
      </c>
      <c r="P104" s="22">
        <v>0</v>
      </c>
    </row>
    <row r="105" spans="1:16" x14ac:dyDescent="0.3">
      <c r="A105">
        <v>1160</v>
      </c>
      <c r="B105" t="s">
        <v>636</v>
      </c>
      <c r="C105" t="s">
        <v>1241</v>
      </c>
      <c r="D105" t="s">
        <v>1249</v>
      </c>
      <c r="E105" s="7">
        <v>2019</v>
      </c>
      <c r="F105" s="7">
        <v>2021</v>
      </c>
      <c r="G105" s="7">
        <v>2024</v>
      </c>
      <c r="H105" s="40">
        <v>43409</v>
      </c>
      <c r="I105" s="17">
        <v>11500</v>
      </c>
      <c r="J105" s="17">
        <v>9060.6360000000004</v>
      </c>
      <c r="K105" s="17">
        <v>11500</v>
      </c>
      <c r="L105" s="11">
        <v>0.78788139130434787</v>
      </c>
      <c r="M105" s="17">
        <v>0</v>
      </c>
      <c r="N105" s="17">
        <v>0</v>
      </c>
      <c r="O105" s="17">
        <v>0</v>
      </c>
      <c r="P105" s="22">
        <v>0</v>
      </c>
    </row>
    <row r="106" spans="1:16" x14ac:dyDescent="0.3">
      <c r="A106">
        <v>1124</v>
      </c>
      <c r="B106" t="s">
        <v>1250</v>
      </c>
      <c r="C106" t="s">
        <v>1251</v>
      </c>
      <c r="D106" t="s">
        <v>1252</v>
      </c>
      <c r="E106" s="7">
        <v>2017</v>
      </c>
      <c r="F106" s="7">
        <v>2018</v>
      </c>
      <c r="G106" s="7">
        <v>2016</v>
      </c>
      <c r="H106" s="40">
        <v>43355</v>
      </c>
      <c r="I106" s="17">
        <v>116600</v>
      </c>
      <c r="J106" s="17">
        <v>88326.720000000001</v>
      </c>
      <c r="K106" s="17">
        <v>132000</v>
      </c>
      <c r="L106" s="11">
        <v>0.66914181818181817</v>
      </c>
      <c r="M106" s="17">
        <v>8029.7018181818185</v>
      </c>
      <c r="N106" s="17">
        <v>0</v>
      </c>
      <c r="O106" s="17">
        <v>0</v>
      </c>
      <c r="P106" s="22">
        <v>0</v>
      </c>
    </row>
    <row r="107" spans="1:16" x14ac:dyDescent="0.3">
      <c r="A107">
        <v>1140</v>
      </c>
      <c r="B107" t="s">
        <v>1253</v>
      </c>
      <c r="C107" t="s">
        <v>1254</v>
      </c>
      <c r="D107" t="s">
        <v>1255</v>
      </c>
      <c r="E107" s="7">
        <v>2018</v>
      </c>
      <c r="F107" s="7">
        <v>2018</v>
      </c>
      <c r="G107" s="7">
        <v>2016</v>
      </c>
      <c r="H107" s="40">
        <v>43280</v>
      </c>
      <c r="I107" s="17">
        <v>600</v>
      </c>
      <c r="J107" s="17">
        <v>375</v>
      </c>
      <c r="K107" s="17">
        <v>600</v>
      </c>
      <c r="L107" s="11">
        <v>0.625</v>
      </c>
      <c r="M107" s="17">
        <v>0</v>
      </c>
      <c r="N107" s="17">
        <v>0</v>
      </c>
      <c r="O107" s="17">
        <v>0</v>
      </c>
      <c r="P107" s="22">
        <v>0</v>
      </c>
    </row>
    <row r="108" spans="1:16" x14ac:dyDescent="0.3">
      <c r="A108">
        <v>1148</v>
      </c>
      <c r="B108" t="s">
        <v>1256</v>
      </c>
      <c r="C108" t="s">
        <v>1257</v>
      </c>
      <c r="D108" t="s">
        <v>1258</v>
      </c>
      <c r="E108" s="7">
        <v>2016</v>
      </c>
      <c r="F108" s="7">
        <v>2019</v>
      </c>
      <c r="G108" s="7">
        <v>2025</v>
      </c>
      <c r="H108" s="40">
        <v>43252</v>
      </c>
      <c r="I108" s="17">
        <v>163600</v>
      </c>
      <c r="J108" s="17">
        <v>131310.54999999999</v>
      </c>
      <c r="K108" s="17">
        <v>456000</v>
      </c>
      <c r="L108" s="11">
        <v>0.28796173245614037</v>
      </c>
      <c r="M108" s="17">
        <v>14398.086622807021</v>
      </c>
      <c r="N108" s="17">
        <v>8638.8519736842118</v>
      </c>
      <c r="O108" s="17">
        <v>359952.16557017539</v>
      </c>
      <c r="P108" s="22">
        <v>4.3862331087719291</v>
      </c>
    </row>
    <row r="109" spans="1:16" x14ac:dyDescent="0.3">
      <c r="A109">
        <v>1066</v>
      </c>
      <c r="B109" t="s">
        <v>744</v>
      </c>
      <c r="C109" t="s">
        <v>1259</v>
      </c>
      <c r="D109" t="s">
        <v>1260</v>
      </c>
      <c r="E109" s="7">
        <v>2010</v>
      </c>
      <c r="F109" s="7">
        <v>2018</v>
      </c>
      <c r="G109" s="7">
        <v>2016</v>
      </c>
      <c r="H109" s="40">
        <v>43193</v>
      </c>
      <c r="I109" s="17">
        <v>246268</v>
      </c>
      <c r="J109" s="17">
        <v>173223.43087570334</v>
      </c>
      <c r="K109" s="17">
        <v>275000</v>
      </c>
      <c r="L109" s="11">
        <v>0.62990338500255771</v>
      </c>
      <c r="M109" s="17">
        <v>0</v>
      </c>
      <c r="N109" s="17">
        <v>0</v>
      </c>
      <c r="O109" s="17">
        <v>0</v>
      </c>
      <c r="P109" s="22">
        <v>0</v>
      </c>
    </row>
    <row r="110" spans="1:16" x14ac:dyDescent="0.3">
      <c r="A110">
        <v>1091</v>
      </c>
      <c r="B110" t="s">
        <v>192</v>
      </c>
      <c r="C110" t="s">
        <v>1261</v>
      </c>
      <c r="D110" t="s">
        <v>1262</v>
      </c>
      <c r="E110" s="7">
        <v>2014</v>
      </c>
      <c r="F110" s="7">
        <v>2016</v>
      </c>
      <c r="G110" s="7">
        <v>2023</v>
      </c>
      <c r="H110" s="40">
        <v>43125</v>
      </c>
      <c r="I110" s="17">
        <v>583000</v>
      </c>
      <c r="J110" s="17">
        <v>435123.67</v>
      </c>
      <c r="K110" s="17">
        <v>600000</v>
      </c>
      <c r="L110" s="11">
        <v>0.72520611666666668</v>
      </c>
      <c r="M110" s="17">
        <v>45687.985350000003</v>
      </c>
      <c r="N110" s="17">
        <v>0</v>
      </c>
      <c r="O110" s="17">
        <v>0</v>
      </c>
      <c r="P110" s="22">
        <v>0</v>
      </c>
    </row>
    <row r="111" spans="1:16" x14ac:dyDescent="0.3">
      <c r="A111">
        <v>1120</v>
      </c>
      <c r="B111" t="s">
        <v>762</v>
      </c>
      <c r="C111" t="s">
        <v>1263</v>
      </c>
      <c r="D111" t="s">
        <v>1264</v>
      </c>
      <c r="E111" s="7">
        <v>2017</v>
      </c>
      <c r="F111" s="7">
        <v>2019</v>
      </c>
      <c r="G111" s="7">
        <v>2016</v>
      </c>
      <c r="H111" s="40">
        <v>43084</v>
      </c>
      <c r="I111" s="17">
        <v>3900</v>
      </c>
      <c r="J111" s="17">
        <v>2652</v>
      </c>
      <c r="K111" s="17">
        <v>50000</v>
      </c>
      <c r="L111" s="11">
        <v>5.3039999999999997E-2</v>
      </c>
      <c r="M111" s="17">
        <v>0</v>
      </c>
      <c r="N111" s="17">
        <v>0</v>
      </c>
      <c r="O111" s="17">
        <v>0</v>
      </c>
      <c r="P111" s="22">
        <v>0</v>
      </c>
    </row>
    <row r="112" spans="1:16" x14ac:dyDescent="0.3">
      <c r="A112">
        <v>1115</v>
      </c>
      <c r="B112" t="s">
        <v>1265</v>
      </c>
      <c r="C112" t="s">
        <v>1266</v>
      </c>
      <c r="D112" t="s">
        <v>1267</v>
      </c>
      <c r="E112" s="7">
        <v>2016</v>
      </c>
      <c r="F112" s="7">
        <v>2017</v>
      </c>
      <c r="G112" s="7">
        <v>2024</v>
      </c>
      <c r="H112" s="40">
        <v>43074</v>
      </c>
      <c r="I112" s="17">
        <v>10000</v>
      </c>
      <c r="J112" s="17">
        <v>8000</v>
      </c>
      <c r="K112" s="17">
        <v>21500</v>
      </c>
      <c r="L112" s="11">
        <v>0.37209302325581389</v>
      </c>
      <c r="M112" s="17">
        <v>316.27906976744191</v>
      </c>
      <c r="N112" s="17">
        <v>0</v>
      </c>
      <c r="O112" s="17">
        <v>0</v>
      </c>
      <c r="P112" s="22">
        <v>0</v>
      </c>
    </row>
    <row r="113" spans="1:16" x14ac:dyDescent="0.3">
      <c r="A113">
        <v>1034</v>
      </c>
      <c r="B113" t="s">
        <v>1268</v>
      </c>
      <c r="C113" t="s">
        <v>1269</v>
      </c>
      <c r="D113" t="s">
        <v>1270</v>
      </c>
      <c r="E113" s="7">
        <v>2014</v>
      </c>
      <c r="F113" s="7">
        <v>2018</v>
      </c>
      <c r="G113" s="7">
        <v>2024</v>
      </c>
      <c r="H113" s="40">
        <v>43084</v>
      </c>
      <c r="I113" s="17">
        <v>126500</v>
      </c>
      <c r="J113" s="17">
        <v>63602.32</v>
      </c>
      <c r="K113" s="17">
        <v>133000</v>
      </c>
      <c r="L113" s="11">
        <v>0.47821293233082712</v>
      </c>
      <c r="M113" s="17">
        <v>43039.163909774434</v>
      </c>
      <c r="N113" s="17">
        <v>0</v>
      </c>
      <c r="O113" s="17">
        <v>0</v>
      </c>
      <c r="P113" s="22">
        <v>0</v>
      </c>
    </row>
    <row r="114" spans="1:16" x14ac:dyDescent="0.3">
      <c r="A114">
        <v>1101</v>
      </c>
      <c r="B114" t="s">
        <v>660</v>
      </c>
      <c r="C114" t="s">
        <v>1271</v>
      </c>
      <c r="D114" t="s">
        <v>1272</v>
      </c>
      <c r="E114" s="7">
        <v>2012</v>
      </c>
      <c r="F114" s="7">
        <v>2018</v>
      </c>
      <c r="G114" s="7">
        <v>2016</v>
      </c>
      <c r="H114" s="40">
        <v>42968</v>
      </c>
      <c r="I114" s="17">
        <v>39100</v>
      </c>
      <c r="J114" s="17">
        <v>9325.9226367583215</v>
      </c>
      <c r="K114" s="17">
        <v>60000</v>
      </c>
      <c r="L114" s="11">
        <v>0.15543204394597199</v>
      </c>
      <c r="M114" s="17">
        <v>777.16021972986005</v>
      </c>
      <c r="N114" s="17">
        <v>0</v>
      </c>
      <c r="O114" s="17">
        <v>0</v>
      </c>
      <c r="P114" s="22">
        <v>0</v>
      </c>
    </row>
    <row r="115" spans="1:16" x14ac:dyDescent="0.3">
      <c r="A115">
        <v>1107</v>
      </c>
      <c r="B115" t="s">
        <v>1273</v>
      </c>
      <c r="C115" t="s">
        <v>1274</v>
      </c>
      <c r="D115" t="s">
        <v>1275</v>
      </c>
      <c r="E115" s="7">
        <v>2018</v>
      </c>
      <c r="F115" s="7">
        <v>2021</v>
      </c>
      <c r="G115" s="7">
        <v>2025</v>
      </c>
      <c r="H115" s="40">
        <v>42835</v>
      </c>
      <c r="I115" s="17">
        <v>15000</v>
      </c>
      <c r="J115" s="17">
        <v>10781.25</v>
      </c>
      <c r="K115" s="17">
        <v>15000</v>
      </c>
      <c r="L115" s="11">
        <v>0.71875</v>
      </c>
      <c r="M115" s="17">
        <v>0</v>
      </c>
      <c r="N115" s="17">
        <v>0</v>
      </c>
      <c r="O115" s="17">
        <v>0</v>
      </c>
      <c r="P115" s="22">
        <v>0</v>
      </c>
    </row>
    <row r="116" spans="1:16" x14ac:dyDescent="0.3">
      <c r="A116">
        <v>1065</v>
      </c>
      <c r="B116" t="s">
        <v>744</v>
      </c>
      <c r="C116" t="s">
        <v>1276</v>
      </c>
      <c r="D116" t="s">
        <v>1277</v>
      </c>
      <c r="E116" s="7">
        <v>2011</v>
      </c>
      <c r="F116" s="7">
        <v>2017</v>
      </c>
      <c r="G116" s="7">
        <v>2024</v>
      </c>
      <c r="H116" s="40">
        <v>42807</v>
      </c>
      <c r="I116" s="17">
        <v>181000</v>
      </c>
      <c r="J116" s="17">
        <v>111605.361</v>
      </c>
      <c r="K116" s="17">
        <v>214058</v>
      </c>
      <c r="L116" s="11">
        <v>0.52137907015855522</v>
      </c>
      <c r="M116" s="17">
        <v>0</v>
      </c>
      <c r="N116" s="17">
        <v>0</v>
      </c>
      <c r="O116" s="17">
        <v>0</v>
      </c>
      <c r="P116" s="22">
        <v>0</v>
      </c>
    </row>
    <row r="117" spans="1:16" x14ac:dyDescent="0.3">
      <c r="A117">
        <v>1089</v>
      </c>
      <c r="B117" t="s">
        <v>1278</v>
      </c>
      <c r="C117" t="s">
        <v>1279</v>
      </c>
      <c r="D117" t="s">
        <v>1280</v>
      </c>
      <c r="E117" s="7">
        <v>2016</v>
      </c>
      <c r="F117" s="7">
        <v>2017</v>
      </c>
      <c r="G117" s="7">
        <v>2025</v>
      </c>
      <c r="H117" s="40">
        <v>42753</v>
      </c>
      <c r="I117" s="17">
        <v>5400</v>
      </c>
      <c r="J117" s="17">
        <v>3105</v>
      </c>
      <c r="K117" s="17">
        <v>5400</v>
      </c>
      <c r="L117" s="11">
        <v>0.57499999999999996</v>
      </c>
      <c r="M117" s="17">
        <v>23575</v>
      </c>
      <c r="N117" s="17">
        <v>0</v>
      </c>
      <c r="O117" s="17">
        <v>0</v>
      </c>
      <c r="P117" s="22">
        <v>0</v>
      </c>
    </row>
    <row r="118" spans="1:16" x14ac:dyDescent="0.3">
      <c r="A118">
        <v>1111</v>
      </c>
      <c r="B118" t="s">
        <v>1281</v>
      </c>
      <c r="C118" t="s">
        <v>1168</v>
      </c>
      <c r="D118" t="s">
        <v>1282</v>
      </c>
      <c r="E118" s="7">
        <v>2008</v>
      </c>
      <c r="F118" s="7">
        <v>2017</v>
      </c>
      <c r="G118" s="7">
        <v>2025</v>
      </c>
      <c r="H118" s="40">
        <v>42734</v>
      </c>
      <c r="I118" s="17">
        <v>69439.72</v>
      </c>
      <c r="J118" s="17">
        <v>49153.529000000002</v>
      </c>
      <c r="K118" s="17">
        <v>65339.72</v>
      </c>
      <c r="L118" s="11">
        <v>0.75227639481773112</v>
      </c>
      <c r="M118" s="17">
        <v>0</v>
      </c>
      <c r="N118" s="17">
        <v>0</v>
      </c>
      <c r="O118" s="17">
        <v>0</v>
      </c>
      <c r="P118" s="22">
        <v>0</v>
      </c>
    </row>
    <row r="119" spans="1:16" x14ac:dyDescent="0.3">
      <c r="A119">
        <v>1064</v>
      </c>
      <c r="B119" t="s">
        <v>744</v>
      </c>
      <c r="C119" t="s">
        <v>1283</v>
      </c>
      <c r="D119" t="s">
        <v>1284</v>
      </c>
      <c r="E119" s="7">
        <v>2015</v>
      </c>
      <c r="F119" s="7">
        <v>2018</v>
      </c>
      <c r="G119" s="7">
        <v>2025</v>
      </c>
      <c r="H119" s="40">
        <v>42646</v>
      </c>
      <c r="I119" s="17">
        <v>114000</v>
      </c>
      <c r="J119" s="17">
        <v>85406.979000000007</v>
      </c>
      <c r="K119" s="17">
        <v>170000</v>
      </c>
      <c r="L119" s="11">
        <v>0.50239399411764707</v>
      </c>
      <c r="M119" s="17">
        <v>3516.7579588235285</v>
      </c>
      <c r="N119" s="17">
        <v>0</v>
      </c>
      <c r="O119" s="17">
        <v>0</v>
      </c>
      <c r="P119" s="22">
        <v>0</v>
      </c>
    </row>
    <row r="120" spans="1:16" x14ac:dyDescent="0.3">
      <c r="A120">
        <v>1052</v>
      </c>
      <c r="B120" t="s">
        <v>765</v>
      </c>
      <c r="C120" t="s">
        <v>1285</v>
      </c>
      <c r="D120" t="s">
        <v>1286</v>
      </c>
      <c r="E120" s="7">
        <v>2012</v>
      </c>
      <c r="F120" s="7">
        <v>2014</v>
      </c>
      <c r="G120" s="7">
        <v>2016</v>
      </c>
      <c r="H120" s="40">
        <v>41866</v>
      </c>
      <c r="I120" s="17">
        <v>189500</v>
      </c>
      <c r="J120" s="17">
        <v>110999.96842352941</v>
      </c>
      <c r="K120" s="17">
        <v>189500</v>
      </c>
      <c r="L120" s="11">
        <v>0.58575181226136885</v>
      </c>
      <c r="M120" s="17">
        <v>0</v>
      </c>
      <c r="N120" s="17">
        <v>0</v>
      </c>
      <c r="O120" s="17">
        <v>0</v>
      </c>
      <c r="P120" s="22">
        <v>0</v>
      </c>
    </row>
    <row r="121" spans="1:16" x14ac:dyDescent="0.3">
      <c r="J121" s="46"/>
      <c r="M121" s="46"/>
      <c r="N121" s="46"/>
      <c r="O121" s="46"/>
      <c r="P121" s="22"/>
    </row>
  </sheetData>
  <mergeCells count="1">
    <mergeCell ref="M2:P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B2BFF-A09E-4492-BD90-D424C457C3E1}">
  <dimension ref="A1:P120"/>
  <sheetViews>
    <sheetView zoomScale="80" zoomScaleNormal="80" workbookViewId="0"/>
  </sheetViews>
  <sheetFormatPr defaultRowHeight="14.4" x14ac:dyDescent="0.3"/>
  <cols>
    <col min="1" max="1" width="17.6640625" customWidth="1"/>
    <col min="2" max="2" width="48.6640625" customWidth="1"/>
    <col min="3" max="3" width="46.88671875" customWidth="1"/>
    <col min="4" max="4" width="44.5546875" customWidth="1"/>
    <col min="5" max="5" width="11.44140625" customWidth="1"/>
    <col min="6" max="6" width="11.109375" customWidth="1"/>
    <col min="7" max="7" width="17.109375" customWidth="1"/>
    <col min="8" max="8" width="16.6640625" customWidth="1"/>
    <col min="9" max="9" width="32" customWidth="1"/>
    <col min="10" max="10" width="26.88671875" customWidth="1"/>
    <col min="11" max="11" width="22.44140625" customWidth="1"/>
    <col min="12" max="12" width="14.33203125" customWidth="1"/>
    <col min="13" max="13" width="28.44140625" customWidth="1"/>
    <col min="14" max="14" width="24.5546875" customWidth="1"/>
    <col min="15" max="15" width="28.6640625" customWidth="1"/>
    <col min="16" max="16" width="29" customWidth="1"/>
  </cols>
  <sheetData>
    <row r="1" spans="1:16" ht="32.4" customHeight="1" x14ac:dyDescent="0.3">
      <c r="A1" s="1" t="s">
        <v>17</v>
      </c>
      <c r="B1" s="2"/>
      <c r="C1" s="2"/>
      <c r="D1" s="2"/>
      <c r="E1" s="2"/>
      <c r="F1" s="2"/>
      <c r="G1" s="2"/>
      <c r="H1" s="2"/>
      <c r="I1" s="3">
        <f>+SUM(I4:I17)</f>
        <v>472657.21600000001</v>
      </c>
      <c r="J1" s="3">
        <f>+SUM(J4:J17)</f>
        <v>394747.54485020996</v>
      </c>
      <c r="K1" s="3">
        <f>+SUM(K4:K17)</f>
        <v>1598320.8029999998</v>
      </c>
      <c r="L1" s="2"/>
      <c r="M1" s="3">
        <f>+SUM(M4:M17)</f>
        <v>272752.12229086057</v>
      </c>
    </row>
    <row r="2" spans="1:16" ht="28.95" customHeight="1" x14ac:dyDescent="0.3">
      <c r="A2" s="2">
        <f>COUNTA(_xlfn.UNIQUE(A4:A17))</f>
        <v>14</v>
      </c>
      <c r="B2" s="2"/>
      <c r="C2" s="2"/>
      <c r="D2" s="2"/>
      <c r="E2" s="2"/>
      <c r="F2" s="2"/>
      <c r="G2" s="2"/>
      <c r="H2" s="2"/>
      <c r="I2" s="2"/>
      <c r="J2" s="2"/>
      <c r="K2" s="2"/>
      <c r="L2" s="2"/>
      <c r="M2" s="4" t="s">
        <v>20</v>
      </c>
    </row>
    <row r="3" spans="1:16" ht="46.95" customHeight="1" x14ac:dyDescent="0.3">
      <c r="A3" s="5" t="s">
        <v>21</v>
      </c>
      <c r="B3" s="6" t="s">
        <v>22</v>
      </c>
      <c r="C3" s="6" t="s">
        <v>23</v>
      </c>
      <c r="D3" s="6" t="s">
        <v>24</v>
      </c>
      <c r="E3" s="6" t="s">
        <v>25</v>
      </c>
      <c r="F3" s="6" t="s">
        <v>26</v>
      </c>
      <c r="G3" s="6" t="s">
        <v>27</v>
      </c>
      <c r="H3" s="6" t="s">
        <v>28</v>
      </c>
      <c r="I3" s="6" t="s">
        <v>29</v>
      </c>
      <c r="J3" s="6" t="s">
        <v>5</v>
      </c>
      <c r="K3" s="6" t="s">
        <v>30</v>
      </c>
      <c r="L3" s="6" t="s">
        <v>31</v>
      </c>
      <c r="M3" s="6" t="s">
        <v>1287</v>
      </c>
    </row>
    <row r="4" spans="1:16" x14ac:dyDescent="0.3">
      <c r="A4">
        <v>4008</v>
      </c>
      <c r="B4" t="s">
        <v>79</v>
      </c>
      <c r="C4" t="s">
        <v>1288</v>
      </c>
      <c r="D4" t="s">
        <v>1289</v>
      </c>
      <c r="E4">
        <v>2016</v>
      </c>
      <c r="F4">
        <v>2025</v>
      </c>
      <c r="G4">
        <v>2025</v>
      </c>
      <c r="H4" s="40">
        <v>45646</v>
      </c>
      <c r="I4" s="17">
        <v>33530</v>
      </c>
      <c r="J4" s="17">
        <v>32513.93446765959</v>
      </c>
      <c r="K4" s="17">
        <v>169500</v>
      </c>
      <c r="L4" s="11">
        <v>0.19182262222808011</v>
      </c>
      <c r="M4" s="17">
        <v>28773.393334212022</v>
      </c>
      <c r="N4" s="8"/>
      <c r="O4" s="8"/>
      <c r="P4" s="14"/>
    </row>
    <row r="5" spans="1:16" x14ac:dyDescent="0.3">
      <c r="A5">
        <v>4001</v>
      </c>
      <c r="B5" t="s">
        <v>1290</v>
      </c>
      <c r="C5" t="s">
        <v>1291</v>
      </c>
      <c r="D5" t="s">
        <v>1292</v>
      </c>
      <c r="E5">
        <v>2024</v>
      </c>
      <c r="F5">
        <v>2024</v>
      </c>
      <c r="G5">
        <v>2025</v>
      </c>
      <c r="H5" s="40">
        <v>45743</v>
      </c>
      <c r="I5" s="17">
        <v>1940.431</v>
      </c>
      <c r="J5" s="17">
        <v>1430.2260000000001</v>
      </c>
      <c r="K5" s="17">
        <v>5545.9470000000001</v>
      </c>
      <c r="L5" s="11">
        <v>0.25788670537240982</v>
      </c>
      <c r="M5" s="17">
        <v>2253.929804954862</v>
      </c>
      <c r="N5" s="8"/>
      <c r="O5" s="8"/>
      <c r="P5" s="14"/>
    </row>
    <row r="6" spans="1:16" x14ac:dyDescent="0.3">
      <c r="A6">
        <v>1597</v>
      </c>
      <c r="B6" t="s">
        <v>1293</v>
      </c>
      <c r="C6" t="s">
        <v>1294</v>
      </c>
      <c r="D6" t="s">
        <v>1295</v>
      </c>
      <c r="E6">
        <v>2024</v>
      </c>
      <c r="F6">
        <v>2024</v>
      </c>
      <c r="G6">
        <v>2025</v>
      </c>
      <c r="H6" s="40">
        <v>45575.083333333343</v>
      </c>
      <c r="I6" s="17">
        <v>5000</v>
      </c>
      <c r="J6" s="17">
        <v>4786.7259999999997</v>
      </c>
      <c r="K6" s="17">
        <v>6620.8559999999998</v>
      </c>
      <c r="L6" s="11">
        <v>0.72297690812185011</v>
      </c>
      <c r="M6" s="17">
        <v>0</v>
      </c>
      <c r="N6" s="8"/>
      <c r="O6" s="8"/>
      <c r="P6" s="14"/>
    </row>
    <row r="7" spans="1:16" x14ac:dyDescent="0.3">
      <c r="A7">
        <v>1580</v>
      </c>
      <c r="B7" t="s">
        <v>1296</v>
      </c>
      <c r="C7" t="s">
        <v>1297</v>
      </c>
      <c r="D7" t="s">
        <v>1298</v>
      </c>
      <c r="E7">
        <v>2026</v>
      </c>
      <c r="F7">
        <v>2028</v>
      </c>
      <c r="G7">
        <v>2025</v>
      </c>
      <c r="H7" s="40">
        <v>45581.083333333343</v>
      </c>
      <c r="I7" s="17">
        <v>1750</v>
      </c>
      <c r="J7" s="17">
        <v>1728.12</v>
      </c>
      <c r="K7" s="17">
        <v>250000</v>
      </c>
      <c r="L7" s="11">
        <v>6.9124800000000004E-3</v>
      </c>
      <c r="M7" s="17">
        <v>622.1232</v>
      </c>
      <c r="N7" s="8"/>
      <c r="O7" s="8"/>
      <c r="P7" s="14"/>
    </row>
    <row r="8" spans="1:16" x14ac:dyDescent="0.3">
      <c r="A8">
        <v>1478</v>
      </c>
      <c r="B8" t="s">
        <v>735</v>
      </c>
      <c r="C8" t="s">
        <v>1299</v>
      </c>
      <c r="D8" t="s">
        <v>1300</v>
      </c>
      <c r="E8">
        <v>2023</v>
      </c>
      <c r="F8">
        <v>2024</v>
      </c>
      <c r="G8">
        <v>2025</v>
      </c>
      <c r="H8" s="40">
        <v>45041</v>
      </c>
      <c r="I8" s="17">
        <v>6057.3149999999996</v>
      </c>
      <c r="J8" s="17">
        <v>6057.3149999999996</v>
      </c>
      <c r="K8" s="17">
        <v>8000</v>
      </c>
      <c r="L8" s="11">
        <v>0.757164375</v>
      </c>
      <c r="M8" s="17">
        <v>5996.7418500000003</v>
      </c>
      <c r="N8" s="8"/>
      <c r="O8" s="8"/>
      <c r="P8" s="14"/>
    </row>
    <row r="9" spans="1:16" x14ac:dyDescent="0.3">
      <c r="A9">
        <v>1382</v>
      </c>
      <c r="B9" t="s">
        <v>983</v>
      </c>
      <c r="C9" t="s">
        <v>1301</v>
      </c>
      <c r="D9" t="s">
        <v>1302</v>
      </c>
      <c r="E9">
        <v>2021</v>
      </c>
      <c r="F9">
        <v>2021</v>
      </c>
      <c r="G9">
        <v>2021</v>
      </c>
      <c r="H9" s="40">
        <v>44546</v>
      </c>
      <c r="I9" s="17">
        <v>19000</v>
      </c>
      <c r="J9" s="17">
        <v>15200</v>
      </c>
      <c r="K9" s="17">
        <v>19000</v>
      </c>
      <c r="L9" s="11">
        <v>0.8</v>
      </c>
      <c r="M9" s="17">
        <v>2800</v>
      </c>
      <c r="N9" s="8"/>
      <c r="O9" s="8"/>
      <c r="P9" s="14"/>
    </row>
    <row r="10" spans="1:16" x14ac:dyDescent="0.3">
      <c r="A10">
        <v>1357</v>
      </c>
      <c r="B10" t="s">
        <v>1303</v>
      </c>
      <c r="C10" t="s">
        <v>1304</v>
      </c>
      <c r="D10" t="s">
        <v>1305</v>
      </c>
      <c r="E10">
        <v>2021</v>
      </c>
      <c r="F10">
        <v>2021</v>
      </c>
      <c r="G10">
        <v>2025</v>
      </c>
      <c r="H10" s="40">
        <v>44413</v>
      </c>
      <c r="I10" s="17">
        <v>8100</v>
      </c>
      <c r="J10" s="17">
        <v>3217.6959999999999</v>
      </c>
      <c r="K10" s="17">
        <v>9050</v>
      </c>
      <c r="L10" s="11">
        <v>0.35554651933701659</v>
      </c>
      <c r="M10" s="17">
        <v>3676.3510099447508</v>
      </c>
      <c r="N10" s="8"/>
      <c r="O10" s="8"/>
      <c r="P10" s="14"/>
    </row>
    <row r="11" spans="1:16" x14ac:dyDescent="0.3">
      <c r="A11">
        <v>1329</v>
      </c>
      <c r="B11" t="s">
        <v>367</v>
      </c>
      <c r="C11" t="s">
        <v>1306</v>
      </c>
      <c r="D11" t="s">
        <v>1307</v>
      </c>
      <c r="E11">
        <v>2021</v>
      </c>
      <c r="F11">
        <v>2023</v>
      </c>
      <c r="G11">
        <v>2021</v>
      </c>
      <c r="H11" s="40">
        <v>44265</v>
      </c>
      <c r="I11" s="17">
        <v>200000</v>
      </c>
      <c r="J11" s="17">
        <v>176250</v>
      </c>
      <c r="K11" s="17">
        <v>745000</v>
      </c>
      <c r="L11" s="11">
        <v>0.23657718120805371</v>
      </c>
      <c r="M11" s="17">
        <v>7097.3154362416099</v>
      </c>
      <c r="N11" s="8"/>
      <c r="O11" s="8"/>
      <c r="P11" s="15"/>
    </row>
    <row r="12" spans="1:16" x14ac:dyDescent="0.3">
      <c r="A12">
        <v>1282</v>
      </c>
      <c r="B12" t="s">
        <v>202</v>
      </c>
      <c r="C12" t="s">
        <v>1308</v>
      </c>
      <c r="D12" t="s">
        <v>1309</v>
      </c>
      <c r="E12">
        <v>2019</v>
      </c>
      <c r="F12">
        <v>2020</v>
      </c>
      <c r="G12">
        <v>2021</v>
      </c>
      <c r="H12" s="40">
        <v>43831</v>
      </c>
      <c r="I12" s="17">
        <v>25000</v>
      </c>
      <c r="J12" s="17">
        <v>21562.507382550339</v>
      </c>
      <c r="K12" s="17">
        <v>50000</v>
      </c>
      <c r="L12" s="11">
        <v>0.43125014765100672</v>
      </c>
      <c r="M12" s="17">
        <v>1854.375634899329</v>
      </c>
      <c r="N12" s="8"/>
      <c r="O12" s="8"/>
      <c r="P12" s="14"/>
    </row>
    <row r="13" spans="1:16" x14ac:dyDescent="0.3">
      <c r="A13">
        <v>1267</v>
      </c>
      <c r="B13" t="s">
        <v>249</v>
      </c>
      <c r="C13" t="s">
        <v>1310</v>
      </c>
      <c r="D13" t="s">
        <v>1311</v>
      </c>
      <c r="E13">
        <v>2019</v>
      </c>
      <c r="F13">
        <v>2021</v>
      </c>
      <c r="G13">
        <v>2021</v>
      </c>
      <c r="H13" s="40">
        <v>43466</v>
      </c>
      <c r="I13" s="17">
        <v>1000</v>
      </c>
      <c r="J13" s="17">
        <v>800</v>
      </c>
      <c r="K13" s="17">
        <v>16500</v>
      </c>
      <c r="L13" s="11">
        <v>4.8484848484848478E-2</v>
      </c>
      <c r="M13" s="17">
        <v>0</v>
      </c>
      <c r="N13" s="8"/>
      <c r="O13" s="8"/>
      <c r="P13" s="14"/>
    </row>
    <row r="14" spans="1:16" x14ac:dyDescent="0.3">
      <c r="A14">
        <v>1244</v>
      </c>
      <c r="B14" t="s">
        <v>1312</v>
      </c>
      <c r="C14" t="s">
        <v>1313</v>
      </c>
      <c r="D14" t="s">
        <v>1314</v>
      </c>
      <c r="E14">
        <v>2020</v>
      </c>
      <c r="F14">
        <v>2021</v>
      </c>
      <c r="G14">
        <v>2025</v>
      </c>
      <c r="H14" s="40">
        <v>43466</v>
      </c>
      <c r="I14" s="17">
        <v>5000</v>
      </c>
      <c r="J14" s="17">
        <v>3500</v>
      </c>
      <c r="K14" s="17">
        <v>10000</v>
      </c>
      <c r="L14" s="11">
        <v>0.35</v>
      </c>
      <c r="M14" s="17">
        <v>3500</v>
      </c>
      <c r="N14" s="8"/>
      <c r="O14" s="8"/>
      <c r="P14" s="14"/>
    </row>
    <row r="15" spans="1:16" x14ac:dyDescent="0.3">
      <c r="A15">
        <v>1243</v>
      </c>
      <c r="B15" t="s">
        <v>405</v>
      </c>
      <c r="C15" t="s">
        <v>1315</v>
      </c>
      <c r="D15" t="s">
        <v>1316</v>
      </c>
      <c r="E15">
        <v>2019</v>
      </c>
      <c r="F15">
        <v>2022</v>
      </c>
      <c r="G15">
        <v>2025</v>
      </c>
      <c r="H15" s="40">
        <v>43466</v>
      </c>
      <c r="I15" s="17">
        <v>7593</v>
      </c>
      <c r="J15" s="17">
        <v>7593</v>
      </c>
      <c r="K15" s="17">
        <v>40000</v>
      </c>
      <c r="L15" s="11">
        <v>0.18982499999999999</v>
      </c>
      <c r="M15" s="17">
        <v>0</v>
      </c>
      <c r="N15" s="8"/>
      <c r="O15" s="8"/>
      <c r="P15" s="14"/>
    </row>
    <row r="16" spans="1:16" x14ac:dyDescent="0.3">
      <c r="A16">
        <v>1161</v>
      </c>
      <c r="B16" t="s">
        <v>1317</v>
      </c>
      <c r="C16" t="s">
        <v>1318</v>
      </c>
      <c r="D16" t="s">
        <v>1319</v>
      </c>
      <c r="E16">
        <v>2016</v>
      </c>
      <c r="F16">
        <v>2019</v>
      </c>
      <c r="G16">
        <v>2021</v>
      </c>
      <c r="H16" s="40">
        <v>43101</v>
      </c>
      <c r="I16" s="17">
        <v>110000</v>
      </c>
      <c r="J16" s="17">
        <v>90000</v>
      </c>
      <c r="K16" s="17">
        <v>140000</v>
      </c>
      <c r="L16" s="11">
        <v>0.6428571428571429</v>
      </c>
      <c r="M16" s="17">
        <v>192857.1428571429</v>
      </c>
      <c r="N16" s="8"/>
      <c r="O16" s="8"/>
      <c r="P16" s="14"/>
    </row>
    <row r="17" spans="1:16" x14ac:dyDescent="0.3">
      <c r="A17">
        <v>1002</v>
      </c>
      <c r="B17" t="s">
        <v>1320</v>
      </c>
      <c r="C17" t="s">
        <v>1321</v>
      </c>
      <c r="D17" t="s">
        <v>1322</v>
      </c>
      <c r="E17">
        <v>2009</v>
      </c>
      <c r="F17">
        <v>2012</v>
      </c>
      <c r="G17">
        <v>2025</v>
      </c>
      <c r="H17" s="40">
        <v>42370</v>
      </c>
      <c r="I17" s="17">
        <v>48686.47</v>
      </c>
      <c r="J17" s="17">
        <v>30108.02</v>
      </c>
      <c r="K17" s="17">
        <v>129104</v>
      </c>
      <c r="L17" s="11">
        <v>0.2332074916346511</v>
      </c>
      <c r="M17" s="17">
        <v>23320.749163465123</v>
      </c>
      <c r="N17" s="8"/>
      <c r="O17" s="8"/>
      <c r="P17" s="14"/>
    </row>
    <row r="18" spans="1:16" x14ac:dyDescent="0.3">
      <c r="D18" s="7"/>
      <c r="E18" s="7"/>
      <c r="G18" s="7"/>
      <c r="H18" s="10"/>
      <c r="I18" s="8"/>
      <c r="J18" s="8"/>
      <c r="K18" s="8"/>
      <c r="L18" s="11"/>
      <c r="M18" s="16"/>
      <c r="N18" s="8"/>
      <c r="O18" s="8"/>
      <c r="P18" s="14"/>
    </row>
    <row r="19" spans="1:16" x14ac:dyDescent="0.3">
      <c r="D19" s="7"/>
      <c r="E19" s="7"/>
      <c r="G19" s="7"/>
      <c r="H19" s="10"/>
      <c r="I19" s="8"/>
      <c r="J19" s="8"/>
      <c r="K19" s="8"/>
      <c r="L19" s="11"/>
      <c r="M19" s="8"/>
      <c r="N19" s="8"/>
      <c r="O19" s="8"/>
      <c r="P19" s="14"/>
    </row>
    <row r="20" spans="1:16" x14ac:dyDescent="0.3">
      <c r="D20" s="7"/>
      <c r="E20" s="7"/>
      <c r="G20" s="7"/>
      <c r="H20" s="10"/>
      <c r="I20" s="8"/>
      <c r="J20" s="8"/>
      <c r="K20" s="8"/>
      <c r="L20" s="11"/>
      <c r="M20" s="8"/>
      <c r="N20" s="8"/>
      <c r="O20" s="8"/>
      <c r="P20" s="14"/>
    </row>
    <row r="21" spans="1:16" x14ac:dyDescent="0.3">
      <c r="D21" s="7"/>
      <c r="E21" s="7"/>
      <c r="G21" s="7"/>
      <c r="H21" s="10"/>
      <c r="I21" s="8"/>
      <c r="J21" s="8"/>
      <c r="K21" s="8"/>
      <c r="L21" s="11"/>
      <c r="M21" s="8"/>
      <c r="N21" s="8"/>
      <c r="O21" s="8"/>
      <c r="P21" s="14"/>
    </row>
    <row r="22" spans="1:16" x14ac:dyDescent="0.3">
      <c r="D22" s="7"/>
      <c r="E22" s="7"/>
      <c r="G22" s="7"/>
      <c r="H22" s="10"/>
      <c r="I22" s="8"/>
      <c r="J22" s="8"/>
      <c r="K22" s="8"/>
      <c r="L22" s="11"/>
      <c r="M22" s="8"/>
      <c r="N22" s="8"/>
      <c r="O22" s="8"/>
      <c r="P22" s="14"/>
    </row>
    <row r="23" spans="1:16" x14ac:dyDescent="0.3">
      <c r="D23" s="7"/>
      <c r="E23" s="7"/>
      <c r="G23" s="7"/>
      <c r="H23" s="10"/>
      <c r="I23" s="8"/>
      <c r="J23" s="8"/>
      <c r="K23" s="8"/>
      <c r="L23" s="11"/>
      <c r="M23" s="8"/>
      <c r="N23" s="8"/>
      <c r="O23" s="8"/>
      <c r="P23" s="14"/>
    </row>
    <row r="24" spans="1:16" x14ac:dyDescent="0.3">
      <c r="D24" s="7"/>
      <c r="E24" s="7"/>
      <c r="G24" s="7"/>
      <c r="H24" s="10"/>
      <c r="I24" s="8"/>
      <c r="J24" s="8"/>
      <c r="K24" s="8"/>
      <c r="L24" s="11"/>
      <c r="M24" s="8"/>
      <c r="N24" s="8"/>
      <c r="O24" s="8"/>
      <c r="P24" s="14"/>
    </row>
    <row r="25" spans="1:16" x14ac:dyDescent="0.3">
      <c r="D25" s="7"/>
      <c r="E25" s="7"/>
      <c r="G25" s="7"/>
      <c r="H25" s="10"/>
      <c r="I25" s="8"/>
      <c r="J25" s="8"/>
      <c r="K25" s="8"/>
      <c r="L25" s="11"/>
      <c r="M25" s="8"/>
      <c r="N25" s="8"/>
      <c r="O25" s="8"/>
      <c r="P25" s="14"/>
    </row>
    <row r="26" spans="1:16" x14ac:dyDescent="0.3">
      <c r="D26" s="7"/>
      <c r="E26" s="7"/>
      <c r="G26" s="7"/>
      <c r="H26" s="10"/>
      <c r="I26" s="8"/>
      <c r="J26" s="8"/>
      <c r="K26" s="8"/>
      <c r="L26" s="11"/>
      <c r="M26" s="8"/>
      <c r="N26" s="8"/>
      <c r="O26" s="8"/>
      <c r="P26" s="14"/>
    </row>
    <row r="27" spans="1:16" x14ac:dyDescent="0.3">
      <c r="D27" s="7"/>
      <c r="E27" s="7"/>
      <c r="G27" s="7"/>
      <c r="H27" s="10"/>
      <c r="I27" s="8"/>
      <c r="J27" s="8"/>
      <c r="K27" s="8"/>
      <c r="L27" s="11"/>
      <c r="M27" s="8"/>
      <c r="N27" s="8"/>
      <c r="O27" s="8"/>
      <c r="P27" s="14"/>
    </row>
    <row r="28" spans="1:16" x14ac:dyDescent="0.3">
      <c r="D28" s="7"/>
      <c r="E28" s="7"/>
      <c r="G28" s="7"/>
      <c r="H28" s="10"/>
      <c r="I28" s="8"/>
      <c r="J28" s="8"/>
      <c r="K28" s="8"/>
      <c r="L28" s="11"/>
      <c r="M28" s="8"/>
      <c r="N28" s="8"/>
      <c r="O28" s="8"/>
      <c r="P28" s="14"/>
    </row>
    <row r="29" spans="1:16" x14ac:dyDescent="0.3">
      <c r="D29" s="7"/>
      <c r="E29" s="7"/>
      <c r="G29" s="7"/>
      <c r="H29" s="10"/>
      <c r="I29" s="8"/>
      <c r="J29" s="8"/>
      <c r="K29" s="8"/>
      <c r="L29" s="11"/>
      <c r="M29" s="8"/>
      <c r="N29" s="8"/>
      <c r="O29" s="8"/>
      <c r="P29" s="14"/>
    </row>
    <row r="30" spans="1:16" x14ac:dyDescent="0.3">
      <c r="D30" s="7"/>
      <c r="E30" s="7"/>
      <c r="G30" s="7"/>
      <c r="H30" s="10"/>
      <c r="I30" s="8"/>
      <c r="J30" s="8"/>
      <c r="K30" s="8"/>
      <c r="L30" s="11"/>
      <c r="M30" s="8"/>
      <c r="N30" s="8"/>
      <c r="O30" s="8"/>
      <c r="P30" s="14"/>
    </row>
    <row r="31" spans="1:16" x14ac:dyDescent="0.3">
      <c r="D31" s="7"/>
      <c r="E31" s="7"/>
      <c r="G31" s="7"/>
      <c r="H31" s="10"/>
      <c r="I31" s="8"/>
      <c r="J31" s="8"/>
      <c r="K31" s="8"/>
      <c r="L31" s="11"/>
      <c r="M31" s="8"/>
      <c r="N31" s="8"/>
      <c r="O31" s="8"/>
      <c r="P31" s="14"/>
    </row>
    <row r="32" spans="1:16" x14ac:dyDescent="0.3">
      <c r="D32" s="7"/>
      <c r="E32" s="7"/>
      <c r="G32" s="7"/>
      <c r="H32" s="10"/>
      <c r="I32" s="8"/>
      <c r="J32" s="8"/>
      <c r="K32" s="8"/>
      <c r="L32" s="11"/>
      <c r="M32" s="8"/>
      <c r="N32" s="8"/>
      <c r="O32" s="8"/>
      <c r="P32" s="14"/>
    </row>
    <row r="33" spans="4:16" x14ac:dyDescent="0.3">
      <c r="D33" s="7"/>
      <c r="E33" s="7"/>
      <c r="G33" s="7"/>
      <c r="H33" s="10"/>
      <c r="I33" s="8"/>
      <c r="J33" s="8"/>
      <c r="K33" s="8"/>
      <c r="L33" s="11"/>
      <c r="M33" s="8"/>
      <c r="N33" s="8"/>
      <c r="O33" s="8"/>
      <c r="P33" s="14"/>
    </row>
    <row r="34" spans="4:16" x14ac:dyDescent="0.3">
      <c r="D34" s="7"/>
      <c r="E34" s="7"/>
      <c r="G34" s="7"/>
      <c r="H34" s="10"/>
      <c r="I34" s="8"/>
      <c r="J34" s="8"/>
      <c r="K34" s="8"/>
      <c r="L34" s="11"/>
      <c r="M34" s="8"/>
      <c r="N34" s="8"/>
      <c r="O34" s="8"/>
      <c r="P34" s="14"/>
    </row>
    <row r="35" spans="4:16" x14ac:dyDescent="0.3">
      <c r="D35" s="7"/>
      <c r="E35" s="7"/>
      <c r="G35" s="7"/>
      <c r="H35" s="10"/>
      <c r="I35" s="8"/>
      <c r="J35" s="8"/>
      <c r="K35" s="8"/>
      <c r="L35" s="11"/>
      <c r="M35" s="8"/>
      <c r="N35" s="8"/>
      <c r="O35" s="8"/>
      <c r="P35" s="14"/>
    </row>
    <row r="36" spans="4:16" x14ac:dyDescent="0.3">
      <c r="D36" s="7"/>
      <c r="E36" s="7"/>
      <c r="G36" s="7"/>
      <c r="H36" s="10"/>
      <c r="I36" s="8"/>
      <c r="J36" s="8"/>
      <c r="K36" s="8"/>
      <c r="L36" s="11"/>
      <c r="M36" s="8"/>
      <c r="N36" s="8"/>
      <c r="O36" s="8"/>
      <c r="P36" s="14"/>
    </row>
    <row r="37" spans="4:16" x14ac:dyDescent="0.3">
      <c r="D37" s="7"/>
      <c r="E37" s="7"/>
      <c r="G37" s="7"/>
      <c r="H37" s="10"/>
      <c r="I37" s="8"/>
      <c r="J37" s="8"/>
      <c r="K37" s="8"/>
      <c r="L37" s="11"/>
      <c r="M37" s="8"/>
      <c r="N37" s="8"/>
      <c r="O37" s="8"/>
      <c r="P37" s="14"/>
    </row>
    <row r="38" spans="4:16" x14ac:dyDescent="0.3">
      <c r="D38" s="7"/>
      <c r="E38" s="7"/>
      <c r="G38" s="7"/>
      <c r="H38" s="10"/>
      <c r="I38" s="8"/>
      <c r="J38" s="8"/>
      <c r="K38" s="8"/>
      <c r="L38" s="11"/>
      <c r="M38" s="8"/>
      <c r="N38" s="8"/>
      <c r="O38" s="8"/>
      <c r="P38" s="14"/>
    </row>
    <row r="39" spans="4:16" x14ac:dyDescent="0.3">
      <c r="D39" s="7"/>
      <c r="E39" s="7"/>
      <c r="G39" s="7"/>
      <c r="H39" s="10"/>
      <c r="I39" s="8"/>
      <c r="J39" s="8"/>
      <c r="K39" s="8"/>
      <c r="L39" s="11"/>
      <c r="M39" s="8"/>
      <c r="N39" s="8"/>
      <c r="O39" s="8"/>
      <c r="P39" s="14"/>
    </row>
    <row r="40" spans="4:16" x14ac:dyDescent="0.3">
      <c r="D40" s="7"/>
      <c r="E40" s="7"/>
      <c r="G40" s="7"/>
      <c r="H40" s="10"/>
      <c r="I40" s="8"/>
      <c r="J40" s="8"/>
      <c r="K40" s="8"/>
      <c r="L40" s="11"/>
      <c r="M40" s="8"/>
      <c r="N40" s="8"/>
      <c r="O40" s="8"/>
      <c r="P40" s="14"/>
    </row>
    <row r="41" spans="4:16" x14ac:dyDescent="0.3">
      <c r="D41" s="7"/>
      <c r="E41" s="7"/>
      <c r="G41" s="7"/>
      <c r="H41" s="10"/>
      <c r="I41" s="8"/>
      <c r="J41" s="8"/>
      <c r="K41" s="8"/>
      <c r="L41" s="11"/>
      <c r="M41" s="8"/>
      <c r="N41" s="8"/>
      <c r="O41" s="8"/>
      <c r="P41" s="14"/>
    </row>
    <row r="42" spans="4:16" x14ac:dyDescent="0.3">
      <c r="D42" s="7"/>
      <c r="E42" s="7"/>
      <c r="G42" s="7"/>
      <c r="H42" s="10"/>
      <c r="I42" s="8"/>
      <c r="J42" s="8"/>
      <c r="K42" s="8"/>
      <c r="L42" s="11"/>
      <c r="M42" s="8"/>
      <c r="N42" s="8"/>
      <c r="O42" s="8"/>
      <c r="P42" s="14"/>
    </row>
    <row r="43" spans="4:16" x14ac:dyDescent="0.3">
      <c r="D43" s="7"/>
      <c r="E43" s="7"/>
      <c r="G43" s="7"/>
      <c r="H43" s="10"/>
      <c r="I43" s="8"/>
      <c r="J43" s="8"/>
      <c r="K43" s="8"/>
      <c r="L43" s="11"/>
      <c r="M43" s="8"/>
      <c r="N43" s="8"/>
      <c r="O43" s="8"/>
      <c r="P43" s="14"/>
    </row>
    <row r="44" spans="4:16" x14ac:dyDescent="0.3">
      <c r="D44" s="7"/>
      <c r="E44" s="7"/>
      <c r="G44" s="7"/>
      <c r="H44" s="10"/>
      <c r="I44" s="8"/>
      <c r="J44" s="8"/>
      <c r="K44" s="8"/>
      <c r="L44" s="11"/>
      <c r="M44" s="8"/>
      <c r="N44" s="8"/>
      <c r="O44" s="8"/>
      <c r="P44" s="14"/>
    </row>
    <row r="45" spans="4:16" x14ac:dyDescent="0.3">
      <c r="D45" s="7"/>
      <c r="E45" s="7"/>
      <c r="G45" s="7"/>
      <c r="H45" s="10"/>
      <c r="I45" s="8"/>
      <c r="J45" s="8"/>
      <c r="K45" s="8"/>
      <c r="L45" s="11"/>
      <c r="M45" s="8"/>
      <c r="N45" s="8"/>
      <c r="O45" s="8"/>
      <c r="P45" s="14"/>
    </row>
    <row r="46" spans="4:16" x14ac:dyDescent="0.3">
      <c r="D46" s="7"/>
      <c r="E46" s="7"/>
      <c r="G46" s="7"/>
      <c r="H46" s="10"/>
      <c r="I46" s="8"/>
      <c r="J46" s="8"/>
      <c r="K46" s="8"/>
      <c r="L46" s="11"/>
      <c r="M46" s="8"/>
      <c r="N46" s="8"/>
      <c r="O46" s="8"/>
      <c r="P46" s="14"/>
    </row>
    <row r="47" spans="4:16" x14ac:dyDescent="0.3">
      <c r="D47" s="7"/>
      <c r="E47" s="7"/>
      <c r="G47" s="7"/>
      <c r="H47" s="10"/>
      <c r="I47" s="8"/>
      <c r="J47" s="8"/>
      <c r="K47" s="8"/>
      <c r="L47" s="11"/>
      <c r="M47" s="8"/>
      <c r="N47" s="8"/>
      <c r="O47" s="8"/>
      <c r="P47" s="14"/>
    </row>
    <row r="48" spans="4:16" x14ac:dyDescent="0.3">
      <c r="D48" s="7"/>
      <c r="E48" s="7"/>
      <c r="G48" s="7"/>
      <c r="H48" s="10"/>
      <c r="I48" s="8"/>
      <c r="J48" s="8"/>
      <c r="K48" s="8"/>
      <c r="L48" s="11"/>
      <c r="M48" s="8"/>
      <c r="N48" s="8"/>
      <c r="O48" s="8"/>
      <c r="P48" s="14"/>
    </row>
    <row r="49" spans="4:16" x14ac:dyDescent="0.3">
      <c r="D49" s="7"/>
      <c r="E49" s="7"/>
      <c r="G49" s="7"/>
      <c r="H49" s="10"/>
      <c r="I49" s="8"/>
      <c r="J49" s="8"/>
      <c r="K49" s="8"/>
      <c r="L49" s="11"/>
      <c r="M49" s="8"/>
      <c r="N49" s="8"/>
      <c r="O49" s="8"/>
      <c r="P49" s="14"/>
    </row>
    <row r="50" spans="4:16" x14ac:dyDescent="0.3">
      <c r="D50" s="7"/>
      <c r="E50" s="7"/>
      <c r="G50" s="7"/>
      <c r="H50" s="10"/>
      <c r="I50" s="8"/>
      <c r="J50" s="8"/>
      <c r="K50" s="8"/>
      <c r="L50" s="11"/>
      <c r="M50" s="8"/>
      <c r="N50" s="8"/>
      <c r="O50" s="8"/>
      <c r="P50" s="14"/>
    </row>
    <row r="51" spans="4:16" x14ac:dyDescent="0.3">
      <c r="D51" s="7"/>
      <c r="E51" s="7"/>
      <c r="G51" s="7"/>
      <c r="H51" s="10"/>
      <c r="I51" s="8"/>
      <c r="J51" s="8"/>
      <c r="K51" s="8"/>
      <c r="L51" s="11"/>
      <c r="M51" s="8"/>
      <c r="N51" s="8"/>
      <c r="O51" s="8"/>
      <c r="P51" s="14"/>
    </row>
    <row r="52" spans="4:16" x14ac:dyDescent="0.3">
      <c r="D52" s="7"/>
      <c r="E52" s="7"/>
      <c r="G52" s="7"/>
      <c r="H52" s="10"/>
      <c r="I52" s="8"/>
      <c r="J52" s="8"/>
      <c r="K52" s="8"/>
      <c r="L52" s="11"/>
      <c r="M52" s="8"/>
      <c r="N52" s="8"/>
      <c r="O52" s="8"/>
      <c r="P52" s="14"/>
    </row>
    <row r="53" spans="4:16" x14ac:dyDescent="0.3">
      <c r="D53" s="7"/>
      <c r="E53" s="7"/>
      <c r="G53" s="7"/>
      <c r="H53" s="10"/>
      <c r="I53" s="8"/>
      <c r="J53" s="8"/>
      <c r="K53" s="8"/>
      <c r="L53" s="11"/>
      <c r="M53" s="8"/>
      <c r="N53" s="8"/>
      <c r="O53" s="8"/>
      <c r="P53" s="14"/>
    </row>
    <row r="54" spans="4:16" x14ac:dyDescent="0.3">
      <c r="D54" s="7"/>
      <c r="E54" s="7"/>
      <c r="G54" s="7"/>
      <c r="H54" s="10"/>
      <c r="I54" s="8"/>
      <c r="J54" s="8"/>
      <c r="K54" s="8"/>
      <c r="L54" s="11"/>
      <c r="M54" s="8"/>
      <c r="N54" s="8"/>
      <c r="O54" s="8"/>
      <c r="P54" s="14"/>
    </row>
    <row r="55" spans="4:16" x14ac:dyDescent="0.3">
      <c r="D55" s="7"/>
      <c r="E55" s="7"/>
      <c r="G55" s="7"/>
      <c r="H55" s="10"/>
      <c r="I55" s="8"/>
      <c r="J55" s="8"/>
      <c r="K55" s="8"/>
      <c r="L55" s="11"/>
      <c r="M55" s="8"/>
      <c r="N55" s="8"/>
      <c r="O55" s="8"/>
      <c r="P55" s="14"/>
    </row>
    <row r="56" spans="4:16" x14ac:dyDescent="0.3">
      <c r="D56" s="7"/>
      <c r="E56" s="7"/>
      <c r="G56" s="7"/>
      <c r="H56" s="10"/>
      <c r="I56" s="8"/>
      <c r="J56" s="8"/>
      <c r="K56" s="8"/>
      <c r="L56" s="11"/>
      <c r="M56" s="8"/>
      <c r="N56" s="8"/>
      <c r="O56" s="8"/>
      <c r="P56" s="14"/>
    </row>
    <row r="57" spans="4:16" x14ac:dyDescent="0.3">
      <c r="D57" s="7"/>
      <c r="E57" s="7"/>
      <c r="G57" s="7"/>
      <c r="H57" s="10"/>
      <c r="I57" s="8"/>
      <c r="J57" s="8"/>
      <c r="K57" s="8"/>
      <c r="L57" s="11"/>
      <c r="M57" s="8"/>
      <c r="N57" s="8"/>
      <c r="O57" s="8"/>
      <c r="P57" s="14"/>
    </row>
    <row r="58" spans="4:16" x14ac:dyDescent="0.3">
      <c r="D58" s="7"/>
      <c r="E58" s="7"/>
      <c r="G58" s="7"/>
      <c r="H58" s="10"/>
      <c r="I58" s="8"/>
      <c r="J58" s="8"/>
      <c r="K58" s="8"/>
      <c r="L58" s="11"/>
      <c r="M58" s="8"/>
      <c r="N58" s="8"/>
      <c r="O58" s="8"/>
      <c r="P58" s="14"/>
    </row>
    <row r="59" spans="4:16" x14ac:dyDescent="0.3">
      <c r="D59" s="7"/>
      <c r="E59" s="7"/>
      <c r="G59" s="7"/>
      <c r="H59" s="10"/>
      <c r="I59" s="8"/>
      <c r="J59" s="8"/>
      <c r="K59" s="8"/>
      <c r="L59" s="11"/>
      <c r="M59" s="8"/>
      <c r="N59" s="8"/>
      <c r="O59" s="8"/>
      <c r="P59" s="14"/>
    </row>
    <row r="60" spans="4:16" x14ac:dyDescent="0.3">
      <c r="D60" s="7"/>
      <c r="E60" s="7"/>
      <c r="G60" s="7"/>
      <c r="H60" s="10"/>
      <c r="I60" s="8"/>
      <c r="J60" s="8"/>
      <c r="K60" s="8"/>
      <c r="L60" s="11"/>
      <c r="M60" s="8"/>
      <c r="N60" s="8"/>
      <c r="O60" s="8"/>
      <c r="P60" s="14"/>
    </row>
    <row r="61" spans="4:16" x14ac:dyDescent="0.3">
      <c r="D61" s="7"/>
      <c r="E61" s="7"/>
      <c r="G61" s="7"/>
      <c r="H61" s="10"/>
      <c r="I61" s="8"/>
      <c r="J61" s="8"/>
      <c r="K61" s="8"/>
      <c r="L61" s="11"/>
      <c r="M61" s="8"/>
      <c r="N61" s="8"/>
      <c r="O61" s="8"/>
      <c r="P61" s="14"/>
    </row>
    <row r="62" spans="4:16" x14ac:dyDescent="0.3">
      <c r="D62" s="7"/>
      <c r="E62" s="7"/>
      <c r="G62" s="7"/>
      <c r="H62" s="10"/>
      <c r="I62" s="8"/>
      <c r="J62" s="8"/>
      <c r="K62" s="8"/>
      <c r="L62" s="11"/>
      <c r="M62" s="8"/>
      <c r="N62" s="8"/>
      <c r="O62" s="8"/>
      <c r="P62" s="14"/>
    </row>
    <row r="63" spans="4:16" x14ac:dyDescent="0.3">
      <c r="D63" s="7"/>
      <c r="E63" s="7"/>
      <c r="G63" s="7"/>
      <c r="H63" s="10"/>
      <c r="I63" s="8"/>
      <c r="J63" s="8"/>
      <c r="K63" s="8"/>
      <c r="L63" s="11"/>
      <c r="M63" s="8"/>
      <c r="N63" s="8"/>
      <c r="O63" s="8"/>
      <c r="P63" s="14"/>
    </row>
    <row r="64" spans="4:16" x14ac:dyDescent="0.3">
      <c r="D64" s="7"/>
      <c r="E64" s="7"/>
      <c r="G64" s="7"/>
      <c r="H64" s="10"/>
      <c r="I64" s="8"/>
      <c r="J64" s="8"/>
      <c r="K64" s="8"/>
      <c r="L64" s="11"/>
      <c r="M64" s="8"/>
      <c r="N64" s="8"/>
      <c r="O64" s="8"/>
      <c r="P64" s="14"/>
    </row>
    <row r="65" spans="4:16" x14ac:dyDescent="0.3">
      <c r="D65" s="7"/>
      <c r="E65" s="7"/>
      <c r="G65" s="7"/>
      <c r="H65" s="10"/>
      <c r="I65" s="8"/>
      <c r="J65" s="8"/>
      <c r="K65" s="8"/>
      <c r="L65" s="11"/>
      <c r="M65" s="8"/>
      <c r="N65" s="8"/>
      <c r="O65" s="8"/>
      <c r="P65" s="14"/>
    </row>
    <row r="66" spans="4:16" x14ac:dyDescent="0.3">
      <c r="D66" s="7"/>
      <c r="E66" s="7"/>
      <c r="G66" s="7"/>
      <c r="H66" s="10"/>
      <c r="I66" s="8"/>
      <c r="J66" s="8"/>
      <c r="K66" s="8"/>
      <c r="L66" s="11"/>
      <c r="M66" s="8"/>
      <c r="N66" s="8"/>
      <c r="O66" s="8"/>
      <c r="P66" s="14"/>
    </row>
    <row r="67" spans="4:16" x14ac:dyDescent="0.3">
      <c r="D67" s="7"/>
      <c r="E67" s="7"/>
      <c r="G67" s="7"/>
      <c r="H67" s="10"/>
      <c r="I67" s="8"/>
      <c r="J67" s="8"/>
      <c r="K67" s="8"/>
      <c r="L67" s="11"/>
      <c r="M67" s="8"/>
      <c r="N67" s="8"/>
      <c r="O67" s="8"/>
      <c r="P67" s="14"/>
    </row>
    <row r="68" spans="4:16" x14ac:dyDescent="0.3">
      <c r="D68" s="7"/>
      <c r="E68" s="7"/>
      <c r="G68" s="7"/>
      <c r="H68" s="10"/>
      <c r="I68" s="8"/>
      <c r="J68" s="8"/>
      <c r="K68" s="8"/>
      <c r="L68" s="11"/>
      <c r="M68" s="8"/>
      <c r="N68" s="8"/>
      <c r="O68" s="8"/>
      <c r="P68" s="14"/>
    </row>
    <row r="69" spans="4:16" x14ac:dyDescent="0.3">
      <c r="D69" s="7"/>
      <c r="E69" s="7"/>
      <c r="G69" s="7"/>
      <c r="H69" s="10"/>
      <c r="I69" s="8"/>
      <c r="J69" s="8"/>
      <c r="K69" s="8"/>
      <c r="L69" s="11"/>
      <c r="M69" s="8"/>
      <c r="N69" s="8"/>
      <c r="O69" s="8"/>
      <c r="P69" s="14"/>
    </row>
    <row r="70" spans="4:16" x14ac:dyDescent="0.3">
      <c r="D70" s="7"/>
      <c r="E70" s="7"/>
      <c r="G70" s="7"/>
      <c r="H70" s="10"/>
      <c r="I70" s="8"/>
      <c r="J70" s="8"/>
      <c r="K70" s="8"/>
      <c r="L70" s="11"/>
      <c r="M70" s="8"/>
      <c r="N70" s="8"/>
      <c r="O70" s="8"/>
      <c r="P70" s="14"/>
    </row>
    <row r="71" spans="4:16" x14ac:dyDescent="0.3">
      <c r="D71" s="7"/>
      <c r="E71" s="7"/>
      <c r="G71" s="7"/>
      <c r="H71" s="10"/>
      <c r="I71" s="8"/>
      <c r="J71" s="8"/>
      <c r="K71" s="8"/>
      <c r="L71" s="11"/>
      <c r="M71" s="8"/>
      <c r="N71" s="8"/>
      <c r="O71" s="8"/>
      <c r="P71" s="14"/>
    </row>
    <row r="72" spans="4:16" x14ac:dyDescent="0.3">
      <c r="D72" s="7"/>
      <c r="E72" s="7"/>
      <c r="G72" s="7"/>
      <c r="H72" s="10"/>
      <c r="I72" s="8"/>
      <c r="J72" s="8"/>
      <c r="K72" s="8"/>
      <c r="L72" s="11"/>
      <c r="M72" s="8"/>
      <c r="N72" s="8"/>
      <c r="O72" s="8"/>
      <c r="P72" s="14"/>
    </row>
    <row r="73" spans="4:16" x14ac:dyDescent="0.3">
      <c r="D73" s="7"/>
      <c r="E73" s="7"/>
      <c r="G73" s="7"/>
      <c r="H73" s="10"/>
      <c r="I73" s="8"/>
      <c r="J73" s="8"/>
      <c r="K73" s="8"/>
      <c r="L73" s="11"/>
      <c r="M73" s="8"/>
      <c r="N73" s="8"/>
      <c r="O73" s="8"/>
      <c r="P73" s="14"/>
    </row>
    <row r="74" spans="4:16" x14ac:dyDescent="0.3">
      <c r="D74" s="7"/>
      <c r="E74" s="7"/>
      <c r="G74" s="7"/>
      <c r="H74" s="10"/>
      <c r="I74" s="8"/>
      <c r="J74" s="8"/>
      <c r="K74" s="8"/>
      <c r="L74" s="11"/>
      <c r="M74" s="8"/>
      <c r="N74" s="8"/>
      <c r="O74" s="8"/>
      <c r="P74" s="14"/>
    </row>
    <row r="75" spans="4:16" x14ac:dyDescent="0.3">
      <c r="D75" s="7"/>
      <c r="E75" s="7"/>
      <c r="G75" s="7"/>
      <c r="H75" s="10"/>
      <c r="I75" s="8"/>
      <c r="J75" s="8"/>
      <c r="K75" s="8"/>
      <c r="L75" s="11"/>
      <c r="M75" s="8"/>
      <c r="N75" s="8"/>
      <c r="O75" s="8"/>
      <c r="P75" s="14"/>
    </row>
    <row r="76" spans="4:16" x14ac:dyDescent="0.3">
      <c r="D76" s="7"/>
      <c r="E76" s="7"/>
      <c r="G76" s="7"/>
      <c r="H76" s="10"/>
      <c r="I76" s="8"/>
      <c r="J76" s="8"/>
      <c r="K76" s="8"/>
      <c r="L76" s="11"/>
      <c r="M76" s="8"/>
      <c r="N76" s="8"/>
      <c r="O76" s="8"/>
      <c r="P76" s="14"/>
    </row>
    <row r="77" spans="4:16" x14ac:dyDescent="0.3">
      <c r="D77" s="7"/>
      <c r="E77" s="7"/>
      <c r="G77" s="7"/>
      <c r="H77" s="10"/>
      <c r="I77" s="8"/>
      <c r="J77" s="8"/>
      <c r="K77" s="8"/>
      <c r="L77" s="11"/>
      <c r="M77" s="8"/>
      <c r="N77" s="8"/>
      <c r="O77" s="8"/>
      <c r="P77" s="14"/>
    </row>
    <row r="78" spans="4:16" x14ac:dyDescent="0.3">
      <c r="D78" s="7"/>
      <c r="E78" s="7"/>
      <c r="G78" s="7"/>
      <c r="H78" s="10"/>
      <c r="I78" s="8"/>
      <c r="J78" s="8"/>
      <c r="K78" s="8"/>
      <c r="L78" s="11"/>
      <c r="M78" s="8"/>
      <c r="N78" s="8"/>
      <c r="O78" s="8"/>
      <c r="P78" s="14"/>
    </row>
    <row r="79" spans="4:16" x14ac:dyDescent="0.3">
      <c r="D79" s="7"/>
      <c r="E79" s="7"/>
      <c r="G79" s="7"/>
      <c r="H79" s="10"/>
      <c r="I79" s="8"/>
      <c r="J79" s="8"/>
      <c r="K79" s="8"/>
      <c r="L79" s="11"/>
      <c r="M79" s="8"/>
      <c r="N79" s="8"/>
      <c r="O79" s="8"/>
      <c r="P79" s="14"/>
    </row>
    <row r="80" spans="4:16" x14ac:dyDescent="0.3">
      <c r="D80" s="7"/>
      <c r="E80" s="7"/>
      <c r="G80" s="7"/>
      <c r="H80" s="10"/>
      <c r="I80" s="8"/>
      <c r="J80" s="8"/>
      <c r="K80" s="8"/>
      <c r="L80" s="11"/>
      <c r="M80" s="8"/>
      <c r="N80" s="8"/>
      <c r="O80" s="8"/>
      <c r="P80" s="14"/>
    </row>
    <row r="81" spans="4:16" x14ac:dyDescent="0.3">
      <c r="D81" s="7"/>
      <c r="E81" s="7"/>
      <c r="G81" s="7"/>
      <c r="H81" s="10"/>
      <c r="I81" s="8"/>
      <c r="J81" s="8"/>
      <c r="K81" s="8"/>
      <c r="L81" s="11"/>
      <c r="M81" s="8"/>
      <c r="N81" s="8"/>
      <c r="O81" s="8"/>
      <c r="P81" s="14"/>
    </row>
    <row r="82" spans="4:16" x14ac:dyDescent="0.3">
      <c r="D82" s="7"/>
      <c r="E82" s="7"/>
      <c r="G82" s="7"/>
      <c r="H82" s="10"/>
      <c r="I82" s="8"/>
      <c r="J82" s="8"/>
      <c r="K82" s="8"/>
      <c r="L82" s="11"/>
      <c r="M82" s="8"/>
      <c r="N82" s="8"/>
      <c r="O82" s="8"/>
      <c r="P82" s="14"/>
    </row>
    <row r="83" spans="4:16" x14ac:dyDescent="0.3">
      <c r="D83" s="7"/>
      <c r="E83" s="7"/>
      <c r="G83" s="7"/>
      <c r="H83" s="10"/>
      <c r="I83" s="8"/>
      <c r="J83" s="8"/>
      <c r="K83" s="8"/>
      <c r="L83" s="11"/>
      <c r="M83" s="8"/>
      <c r="N83" s="8"/>
      <c r="O83" s="8"/>
      <c r="P83" s="14"/>
    </row>
    <row r="84" spans="4:16" x14ac:dyDescent="0.3">
      <c r="D84" s="7"/>
      <c r="E84" s="7"/>
      <c r="G84" s="7"/>
      <c r="H84" s="10"/>
      <c r="I84" s="8"/>
      <c r="J84" s="8"/>
      <c r="K84" s="8"/>
      <c r="L84" s="11"/>
      <c r="M84" s="8"/>
      <c r="N84" s="8"/>
      <c r="O84" s="8"/>
      <c r="P84" s="14"/>
    </row>
    <row r="85" spans="4:16" x14ac:dyDescent="0.3">
      <c r="D85" s="7"/>
      <c r="E85" s="7"/>
      <c r="G85" s="7"/>
      <c r="H85" s="10"/>
      <c r="I85" s="8"/>
      <c r="J85" s="8"/>
      <c r="K85" s="8"/>
      <c r="L85" s="11"/>
      <c r="M85" s="8"/>
      <c r="N85" s="8"/>
      <c r="O85" s="8"/>
      <c r="P85" s="14"/>
    </row>
    <row r="86" spans="4:16" x14ac:dyDescent="0.3">
      <c r="D86" s="7"/>
      <c r="E86" s="7"/>
      <c r="G86" s="7"/>
      <c r="H86" s="10"/>
      <c r="I86" s="8"/>
      <c r="J86" s="8"/>
      <c r="K86" s="8"/>
      <c r="L86" s="11"/>
      <c r="M86" s="8"/>
      <c r="N86" s="8"/>
      <c r="O86" s="8"/>
      <c r="P86" s="14"/>
    </row>
    <row r="87" spans="4:16" x14ac:dyDescent="0.3">
      <c r="D87" s="7"/>
      <c r="E87" s="7"/>
      <c r="G87" s="7"/>
      <c r="H87" s="10"/>
      <c r="I87" s="8"/>
      <c r="J87" s="8"/>
      <c r="K87" s="8"/>
      <c r="L87" s="11"/>
      <c r="M87" s="8"/>
      <c r="N87" s="8"/>
      <c r="O87" s="8"/>
      <c r="P87" s="14"/>
    </row>
    <row r="88" spans="4:16" x14ac:dyDescent="0.3">
      <c r="D88" s="7"/>
      <c r="E88" s="7"/>
      <c r="G88" s="7"/>
      <c r="H88" s="10"/>
      <c r="I88" s="8"/>
      <c r="J88" s="8"/>
      <c r="K88" s="8"/>
      <c r="L88" s="11"/>
      <c r="M88" s="8"/>
      <c r="N88" s="8"/>
      <c r="O88" s="8"/>
      <c r="P88" s="14"/>
    </row>
    <row r="89" spans="4:16" x14ac:dyDescent="0.3">
      <c r="D89" s="7"/>
      <c r="E89" s="7"/>
      <c r="G89" s="7"/>
      <c r="H89" s="10"/>
      <c r="I89" s="8"/>
      <c r="J89" s="8"/>
      <c r="K89" s="8"/>
      <c r="L89" s="11"/>
      <c r="M89" s="8"/>
      <c r="N89" s="8"/>
      <c r="O89" s="8"/>
      <c r="P89" s="14"/>
    </row>
    <row r="90" spans="4:16" x14ac:dyDescent="0.3">
      <c r="D90" s="7"/>
      <c r="E90" s="7"/>
      <c r="G90" s="7"/>
      <c r="H90" s="10"/>
      <c r="I90" s="8"/>
      <c r="J90" s="8"/>
      <c r="K90" s="8"/>
      <c r="L90" s="11"/>
      <c r="M90" s="8"/>
      <c r="N90" s="8"/>
      <c r="O90" s="8"/>
      <c r="P90" s="14"/>
    </row>
    <row r="91" spans="4:16" x14ac:dyDescent="0.3">
      <c r="D91" s="7"/>
      <c r="E91" s="7"/>
      <c r="G91" s="7"/>
      <c r="H91" s="10"/>
      <c r="I91" s="8"/>
      <c r="J91" s="8"/>
      <c r="K91" s="8"/>
      <c r="L91" s="11"/>
      <c r="M91" s="8"/>
      <c r="N91" s="8"/>
      <c r="O91" s="8"/>
      <c r="P91" s="14"/>
    </row>
    <row r="92" spans="4:16" x14ac:dyDescent="0.3">
      <c r="D92" s="7"/>
      <c r="E92" s="7"/>
      <c r="G92" s="7"/>
      <c r="H92" s="10"/>
      <c r="I92" s="8"/>
      <c r="J92" s="8"/>
      <c r="K92" s="8"/>
      <c r="L92" s="11"/>
      <c r="M92" s="8"/>
      <c r="N92" s="8"/>
      <c r="O92" s="8"/>
      <c r="P92" s="14"/>
    </row>
    <row r="93" spans="4:16" x14ac:dyDescent="0.3">
      <c r="D93" s="7"/>
      <c r="E93" s="7"/>
      <c r="G93" s="7"/>
      <c r="H93" s="10"/>
      <c r="I93" s="8"/>
      <c r="J93" s="8"/>
      <c r="K93" s="8"/>
      <c r="L93" s="11"/>
      <c r="M93" s="8"/>
      <c r="N93" s="8"/>
      <c r="O93" s="8"/>
      <c r="P93" s="14"/>
    </row>
    <row r="94" spans="4:16" x14ac:dyDescent="0.3">
      <c r="D94" s="7"/>
      <c r="E94" s="7"/>
      <c r="G94" s="7"/>
      <c r="H94" s="10"/>
      <c r="I94" s="8"/>
      <c r="J94" s="8"/>
      <c r="K94" s="8"/>
      <c r="L94" s="11"/>
      <c r="M94" s="8"/>
      <c r="N94" s="8"/>
      <c r="O94" s="8"/>
      <c r="P94" s="14"/>
    </row>
    <row r="95" spans="4:16" x14ac:dyDescent="0.3">
      <c r="D95" s="7"/>
      <c r="E95" s="7"/>
      <c r="G95" s="7"/>
      <c r="H95" s="10"/>
      <c r="I95" s="8"/>
      <c r="J95" s="8"/>
      <c r="K95" s="8"/>
      <c r="L95" s="11"/>
      <c r="M95" s="8"/>
      <c r="N95" s="8"/>
      <c r="O95" s="8"/>
      <c r="P95" s="14"/>
    </row>
    <row r="96" spans="4:16" x14ac:dyDescent="0.3">
      <c r="D96" s="7"/>
      <c r="E96" s="7"/>
      <c r="G96" s="7"/>
      <c r="H96" s="10"/>
      <c r="I96" s="8"/>
      <c r="J96" s="8"/>
      <c r="K96" s="8"/>
      <c r="L96" s="11"/>
      <c r="M96" s="8"/>
      <c r="N96" s="8"/>
      <c r="O96" s="8"/>
      <c r="P96" s="14"/>
    </row>
    <row r="97" spans="4:16" x14ac:dyDescent="0.3">
      <c r="D97" s="7"/>
      <c r="E97" s="7"/>
      <c r="G97" s="7"/>
      <c r="H97" s="10"/>
      <c r="I97" s="8"/>
      <c r="J97" s="8"/>
      <c r="K97" s="8"/>
      <c r="L97" s="11"/>
      <c r="M97" s="8"/>
      <c r="N97" s="8"/>
      <c r="O97" s="8"/>
      <c r="P97" s="14"/>
    </row>
    <row r="98" spans="4:16" x14ac:dyDescent="0.3">
      <c r="D98" s="7"/>
      <c r="E98" s="7"/>
      <c r="G98" s="7"/>
      <c r="H98" s="10"/>
      <c r="I98" s="8"/>
      <c r="J98" s="8"/>
      <c r="K98" s="8"/>
      <c r="L98" s="11"/>
      <c r="M98" s="8"/>
      <c r="N98" s="8"/>
      <c r="O98" s="8"/>
      <c r="P98" s="14"/>
    </row>
    <row r="99" spans="4:16" x14ac:dyDescent="0.3">
      <c r="D99" s="7"/>
      <c r="E99" s="7"/>
      <c r="G99" s="7"/>
      <c r="H99" s="10"/>
      <c r="I99" s="8"/>
      <c r="J99" s="8"/>
      <c r="K99" s="8"/>
      <c r="L99" s="11"/>
      <c r="M99" s="8"/>
      <c r="N99" s="8"/>
      <c r="O99" s="8"/>
      <c r="P99" s="14"/>
    </row>
    <row r="100" spans="4:16" x14ac:dyDescent="0.3">
      <c r="D100" s="7"/>
      <c r="E100" s="7"/>
      <c r="G100" s="7"/>
      <c r="H100" s="10"/>
      <c r="I100" s="8"/>
      <c r="J100" s="8"/>
      <c r="K100" s="8"/>
      <c r="L100" s="11"/>
      <c r="M100" s="8"/>
      <c r="N100" s="8"/>
      <c r="O100" s="8"/>
      <c r="P100" s="14"/>
    </row>
    <row r="101" spans="4:16" x14ac:dyDescent="0.3">
      <c r="D101" s="7"/>
      <c r="E101" s="7"/>
      <c r="G101" s="7"/>
      <c r="H101" s="10"/>
      <c r="I101" s="8"/>
      <c r="J101" s="8"/>
      <c r="K101" s="8"/>
      <c r="L101" s="11"/>
      <c r="M101" s="8"/>
      <c r="N101" s="8"/>
      <c r="O101" s="8"/>
      <c r="P101" s="14"/>
    </row>
    <row r="102" spans="4:16" x14ac:dyDescent="0.3">
      <c r="D102" s="7"/>
      <c r="E102" s="7"/>
      <c r="G102" s="7"/>
      <c r="H102" s="10"/>
      <c r="I102" s="8"/>
      <c r="J102" s="8"/>
      <c r="K102" s="8"/>
      <c r="L102" s="11"/>
      <c r="M102" s="8"/>
      <c r="N102" s="8"/>
      <c r="O102" s="8"/>
      <c r="P102" s="14"/>
    </row>
    <row r="103" spans="4:16" x14ac:dyDescent="0.3">
      <c r="D103" s="7"/>
      <c r="E103" s="7"/>
      <c r="G103" s="7"/>
      <c r="H103" s="10"/>
      <c r="I103" s="8"/>
      <c r="J103" s="8"/>
      <c r="K103" s="8"/>
      <c r="L103" s="11"/>
      <c r="M103" s="8"/>
      <c r="N103" s="8"/>
      <c r="O103" s="8"/>
      <c r="P103" s="14"/>
    </row>
    <row r="104" spans="4:16" x14ac:dyDescent="0.3">
      <c r="D104" s="7"/>
      <c r="E104" s="7"/>
      <c r="G104" s="7"/>
      <c r="H104" s="10"/>
      <c r="I104" s="8"/>
      <c r="J104" s="8"/>
      <c r="K104" s="8"/>
      <c r="L104" s="11"/>
      <c r="M104" s="8"/>
      <c r="N104" s="8"/>
      <c r="O104" s="8"/>
      <c r="P104" s="14"/>
    </row>
    <row r="105" spans="4:16" x14ac:dyDescent="0.3">
      <c r="D105" s="7"/>
      <c r="E105" s="7"/>
      <c r="G105" s="7"/>
      <c r="H105" s="10"/>
      <c r="I105" s="8"/>
      <c r="J105" s="8"/>
      <c r="K105" s="8"/>
      <c r="L105" s="11"/>
      <c r="M105" s="8"/>
      <c r="N105" s="8"/>
      <c r="O105" s="8"/>
      <c r="P105" s="14"/>
    </row>
    <row r="106" spans="4:16" x14ac:dyDescent="0.3">
      <c r="D106" s="7"/>
      <c r="E106" s="7"/>
      <c r="G106" s="7"/>
      <c r="H106" s="10"/>
      <c r="I106" s="8"/>
      <c r="J106" s="8"/>
      <c r="K106" s="8"/>
      <c r="L106" s="11"/>
      <c r="M106" s="8"/>
      <c r="N106" s="8"/>
      <c r="O106" s="8"/>
      <c r="P106" s="14"/>
    </row>
    <row r="107" spans="4:16" x14ac:dyDescent="0.3">
      <c r="D107" s="7"/>
      <c r="E107" s="7"/>
      <c r="G107" s="7"/>
      <c r="H107" s="10"/>
      <c r="I107" s="8"/>
      <c r="J107" s="8"/>
      <c r="K107" s="8"/>
      <c r="L107" s="11"/>
      <c r="M107" s="8"/>
      <c r="N107" s="8"/>
      <c r="O107" s="8"/>
      <c r="P107" s="14"/>
    </row>
    <row r="108" spans="4:16" x14ac:dyDescent="0.3">
      <c r="D108" s="7"/>
      <c r="E108" s="7"/>
      <c r="G108" s="7"/>
      <c r="H108" s="10"/>
      <c r="I108" s="8"/>
      <c r="J108" s="8"/>
      <c r="K108" s="8"/>
      <c r="L108" s="11"/>
      <c r="M108" s="8"/>
      <c r="N108" s="8"/>
      <c r="O108" s="8"/>
      <c r="P108" s="14"/>
    </row>
    <row r="109" spans="4:16" x14ac:dyDescent="0.3">
      <c r="D109" s="7"/>
      <c r="E109" s="7"/>
      <c r="G109" s="7"/>
      <c r="H109" s="10"/>
      <c r="I109" s="8"/>
      <c r="J109" s="8"/>
      <c r="K109" s="8"/>
      <c r="L109" s="11"/>
      <c r="M109" s="8"/>
      <c r="N109" s="8"/>
      <c r="O109" s="8"/>
      <c r="P109" s="14"/>
    </row>
    <row r="110" spans="4:16" x14ac:dyDescent="0.3">
      <c r="D110" s="7"/>
      <c r="E110" s="7"/>
      <c r="G110" s="7"/>
      <c r="H110" s="10"/>
      <c r="I110" s="8"/>
      <c r="J110" s="8"/>
      <c r="K110" s="8"/>
      <c r="L110" s="11"/>
      <c r="M110" s="8"/>
      <c r="N110" s="8"/>
      <c r="O110" s="8"/>
      <c r="P110" s="14"/>
    </row>
    <row r="111" spans="4:16" x14ac:dyDescent="0.3">
      <c r="D111" s="7"/>
      <c r="E111" s="7"/>
      <c r="G111" s="7"/>
      <c r="H111" s="10"/>
      <c r="I111" s="8"/>
      <c r="J111" s="8"/>
      <c r="K111" s="8"/>
      <c r="L111" s="11"/>
      <c r="M111" s="8"/>
      <c r="N111" s="8"/>
      <c r="O111" s="8"/>
      <c r="P111" s="14"/>
    </row>
    <row r="112" spans="4:16" x14ac:dyDescent="0.3">
      <c r="D112" s="7"/>
      <c r="E112" s="7"/>
      <c r="G112" s="7"/>
      <c r="H112" s="10"/>
      <c r="I112" s="8"/>
      <c r="J112" s="8"/>
      <c r="K112" s="8"/>
      <c r="L112" s="11"/>
      <c r="M112" s="8"/>
      <c r="N112" s="8"/>
      <c r="O112" s="8"/>
      <c r="P112" s="14"/>
    </row>
    <row r="113" spans="4:16" x14ac:dyDescent="0.3">
      <c r="D113" s="7"/>
      <c r="E113" s="7"/>
      <c r="G113" s="7"/>
      <c r="H113" s="10"/>
      <c r="I113" s="8"/>
      <c r="J113" s="8"/>
      <c r="K113" s="8"/>
      <c r="L113" s="11"/>
      <c r="M113" s="8"/>
      <c r="N113" s="8"/>
      <c r="O113" s="8"/>
      <c r="P113" s="14"/>
    </row>
    <row r="114" spans="4:16" x14ac:dyDescent="0.3">
      <c r="D114" s="7"/>
      <c r="E114" s="7"/>
      <c r="G114" s="7"/>
      <c r="H114" s="10"/>
      <c r="I114" s="8"/>
      <c r="J114" s="8"/>
      <c r="K114" s="8"/>
      <c r="L114" s="11"/>
      <c r="M114" s="8"/>
      <c r="N114" s="8"/>
      <c r="O114" s="8"/>
      <c r="P114" s="14"/>
    </row>
    <row r="115" spans="4:16" x14ac:dyDescent="0.3">
      <c r="D115" s="7"/>
      <c r="E115" s="7"/>
      <c r="G115" s="7"/>
      <c r="H115" s="10"/>
      <c r="I115" s="8"/>
      <c r="J115" s="8"/>
      <c r="K115" s="8"/>
      <c r="L115" s="11"/>
      <c r="M115" s="8"/>
      <c r="N115" s="8"/>
      <c r="O115" s="8"/>
      <c r="P115" s="14"/>
    </row>
    <row r="116" spans="4:16" x14ac:dyDescent="0.3">
      <c r="D116" s="7"/>
      <c r="E116" s="7"/>
      <c r="G116" s="7"/>
      <c r="H116" s="10"/>
      <c r="I116" s="8"/>
      <c r="J116" s="8"/>
      <c r="K116" s="8"/>
      <c r="L116" s="11"/>
      <c r="M116" s="8"/>
      <c r="N116" s="8"/>
      <c r="O116" s="8"/>
      <c r="P116" s="14"/>
    </row>
    <row r="117" spans="4:16" x14ac:dyDescent="0.3">
      <c r="D117" s="7"/>
      <c r="E117" s="7"/>
      <c r="G117" s="7"/>
      <c r="H117" s="10"/>
      <c r="I117" s="8"/>
      <c r="J117" s="8"/>
      <c r="K117" s="8"/>
      <c r="L117" s="11"/>
      <c r="M117" s="8"/>
      <c r="N117" s="8"/>
      <c r="O117" s="8"/>
      <c r="P117" s="14"/>
    </row>
    <row r="118" spans="4:16" x14ac:dyDescent="0.3">
      <c r="D118" s="7"/>
      <c r="E118" s="7"/>
      <c r="G118" s="7"/>
      <c r="H118" s="10"/>
      <c r="I118" s="8"/>
      <c r="J118" s="8"/>
      <c r="K118" s="8"/>
      <c r="L118" s="11"/>
      <c r="M118" s="8"/>
      <c r="N118" s="8"/>
      <c r="O118" s="8"/>
      <c r="P118" s="14"/>
    </row>
    <row r="119" spans="4:16" x14ac:dyDescent="0.3">
      <c r="D119" s="7"/>
      <c r="E119" s="7"/>
      <c r="G119" s="7"/>
      <c r="H119" s="10"/>
      <c r="I119" s="8"/>
      <c r="J119" s="8"/>
      <c r="K119" s="8"/>
      <c r="L119" s="11"/>
      <c r="M119" s="8"/>
      <c r="N119" s="8"/>
      <c r="O119" s="8"/>
      <c r="P119" s="14"/>
    </row>
    <row r="120" spans="4:16" x14ac:dyDescent="0.3">
      <c r="D120" s="7"/>
      <c r="E120" s="7"/>
      <c r="G120" s="7"/>
      <c r="H120" s="10"/>
      <c r="I120" s="8"/>
      <c r="J120" s="8"/>
      <c r="K120" s="8"/>
      <c r="L120" s="11"/>
      <c r="M120" s="8"/>
      <c r="N120" s="8"/>
      <c r="O120" s="8"/>
      <c r="P120" s="1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9AC77-E9B3-43D3-A8ED-D559F82B35B5}">
  <dimension ref="A1:O120"/>
  <sheetViews>
    <sheetView zoomScale="80" zoomScaleNormal="80" workbookViewId="0">
      <selection activeCell="I67" sqref="I67"/>
    </sheetView>
  </sheetViews>
  <sheetFormatPr defaultRowHeight="14.4" x14ac:dyDescent="0.3"/>
  <cols>
    <col min="1" max="1" width="17.6640625" customWidth="1"/>
    <col min="2" max="2" width="48.6640625" customWidth="1"/>
    <col min="3" max="3" width="46.88671875" customWidth="1"/>
    <col min="4" max="4" width="44.5546875" customWidth="1"/>
    <col min="5" max="5" width="11.44140625" customWidth="1"/>
    <col min="6" max="6" width="11.109375" customWidth="1"/>
    <col min="7" max="7" width="17.109375" customWidth="1"/>
    <col min="8" max="8" width="16.6640625" customWidth="1"/>
    <col min="9" max="9" width="32" customWidth="1"/>
    <col min="10" max="10" width="26.88671875" customWidth="1"/>
    <col min="11" max="11" width="22.44140625" customWidth="1"/>
    <col min="12" max="12" width="14.33203125" customWidth="1"/>
    <col min="13" max="13" width="28.44140625" customWidth="1"/>
    <col min="14" max="14" width="24.5546875" customWidth="1"/>
    <col min="15" max="15" width="28.6640625" customWidth="1"/>
    <col min="16" max="16" width="29" customWidth="1"/>
  </cols>
  <sheetData>
    <row r="1" spans="1:15" ht="32.4" customHeight="1" x14ac:dyDescent="0.3">
      <c r="A1" s="1" t="s">
        <v>18</v>
      </c>
      <c r="B1" s="2"/>
      <c r="C1" s="2"/>
      <c r="D1" s="44"/>
      <c r="E1" s="2"/>
      <c r="F1" s="2"/>
      <c r="G1" s="2"/>
      <c r="H1" s="2"/>
      <c r="I1" s="3">
        <f t="shared" ref="I1:J1" si="0">+SUM(I4:I19)</f>
        <v>351784.53100000002</v>
      </c>
      <c r="J1" s="3">
        <f t="shared" si="0"/>
        <v>301641.42093772395</v>
      </c>
      <c r="K1" s="3">
        <f>+SUM(K4:K19)</f>
        <v>716541</v>
      </c>
      <c r="L1" s="2"/>
    </row>
    <row r="2" spans="1:15" ht="28.95" customHeight="1" x14ac:dyDescent="0.3">
      <c r="A2" s="2">
        <f>COUNTA(_xlfn.UNIQUE(A4:A19))</f>
        <v>16</v>
      </c>
      <c r="B2" s="2"/>
      <c r="C2" s="2"/>
      <c r="D2" s="44"/>
      <c r="E2" s="2"/>
      <c r="F2" s="2"/>
      <c r="G2" s="2"/>
      <c r="H2" s="2"/>
      <c r="I2" s="2"/>
      <c r="J2" s="2"/>
      <c r="K2" s="2"/>
      <c r="L2" s="2"/>
    </row>
    <row r="3" spans="1:15" ht="46.95" customHeight="1" x14ac:dyDescent="0.3">
      <c r="A3" s="5" t="s">
        <v>21</v>
      </c>
      <c r="B3" s="6" t="s">
        <v>22</v>
      </c>
      <c r="C3" s="6" t="s">
        <v>23</v>
      </c>
      <c r="D3" s="45" t="s">
        <v>24</v>
      </c>
      <c r="E3" s="6" t="s">
        <v>25</v>
      </c>
      <c r="F3" s="6" t="s">
        <v>26</v>
      </c>
      <c r="G3" s="6" t="s">
        <v>27</v>
      </c>
      <c r="H3" s="6" t="s">
        <v>28</v>
      </c>
      <c r="I3" s="6" t="s">
        <v>29</v>
      </c>
      <c r="J3" s="6" t="s">
        <v>5</v>
      </c>
      <c r="K3" s="6" t="s">
        <v>30</v>
      </c>
      <c r="L3" s="6" t="s">
        <v>31</v>
      </c>
    </row>
    <row r="4" spans="1:15" x14ac:dyDescent="0.3">
      <c r="A4">
        <v>1562</v>
      </c>
      <c r="B4" t="s">
        <v>257</v>
      </c>
      <c r="C4" t="s">
        <v>1323</v>
      </c>
      <c r="D4" t="s">
        <v>1324</v>
      </c>
      <c r="E4" s="7">
        <v>2019</v>
      </c>
      <c r="F4" s="7">
        <v>2024</v>
      </c>
      <c r="G4" s="7">
        <v>2025</v>
      </c>
      <c r="H4" s="40">
        <v>45532</v>
      </c>
      <c r="I4" s="17">
        <v>7272.2650000000003</v>
      </c>
      <c r="J4" s="17">
        <v>6981.3744000000006</v>
      </c>
      <c r="K4" s="17">
        <v>89700</v>
      </c>
      <c r="L4" s="11">
        <v>7.783026086956521E-2</v>
      </c>
      <c r="M4" s="8"/>
      <c r="N4" s="8"/>
      <c r="O4" s="14"/>
    </row>
    <row r="5" spans="1:15" x14ac:dyDescent="0.3">
      <c r="A5">
        <v>1403</v>
      </c>
      <c r="B5" t="s">
        <v>347</v>
      </c>
      <c r="C5" t="s">
        <v>1325</v>
      </c>
      <c r="D5" t="s">
        <v>1326</v>
      </c>
      <c r="E5" s="7">
        <v>2021</v>
      </c>
      <c r="F5" s="7">
        <v>2023</v>
      </c>
      <c r="G5" s="7">
        <v>2025</v>
      </c>
      <c r="H5" s="40">
        <v>44719</v>
      </c>
      <c r="I5" s="17">
        <v>15800</v>
      </c>
      <c r="J5" s="17">
        <v>13869.604146730462</v>
      </c>
      <c r="K5" s="17">
        <v>45400</v>
      </c>
      <c r="L5" s="11">
        <v>0.30549788869450367</v>
      </c>
      <c r="M5" s="8"/>
      <c r="N5" s="8"/>
      <c r="O5" s="14"/>
    </row>
    <row r="6" spans="1:15" x14ac:dyDescent="0.3">
      <c r="A6">
        <v>1372</v>
      </c>
      <c r="B6" t="s">
        <v>951</v>
      </c>
      <c r="C6" t="s">
        <v>1327</v>
      </c>
      <c r="D6" t="s">
        <v>1328</v>
      </c>
      <c r="E6" s="7">
        <v>2021</v>
      </c>
      <c r="F6" s="7">
        <v>2021</v>
      </c>
      <c r="G6" s="7">
        <v>2025</v>
      </c>
      <c r="H6" s="40">
        <v>44504</v>
      </c>
      <c r="I6" s="17">
        <v>3000</v>
      </c>
      <c r="J6" s="17">
        <v>2700</v>
      </c>
      <c r="K6" s="17">
        <v>3750</v>
      </c>
      <c r="L6" s="11">
        <v>0.72</v>
      </c>
      <c r="M6" s="8"/>
      <c r="N6" s="8"/>
      <c r="O6" s="14"/>
    </row>
    <row r="7" spans="1:15" x14ac:dyDescent="0.3">
      <c r="A7">
        <v>1342</v>
      </c>
      <c r="B7" t="s">
        <v>1202</v>
      </c>
      <c r="C7" t="s">
        <v>1329</v>
      </c>
      <c r="D7" t="s">
        <v>1330</v>
      </c>
      <c r="E7" s="7">
        <v>2020</v>
      </c>
      <c r="F7" s="7">
        <v>2021</v>
      </c>
      <c r="G7" s="7">
        <v>2025</v>
      </c>
      <c r="H7" s="40">
        <v>44320</v>
      </c>
      <c r="I7" s="17">
        <v>3664.6</v>
      </c>
      <c r="J7" s="17">
        <v>3114.91</v>
      </c>
      <c r="K7" s="17">
        <v>3664.6</v>
      </c>
      <c r="L7" s="11">
        <v>0.85</v>
      </c>
      <c r="M7" s="8"/>
      <c r="N7" s="8"/>
      <c r="O7" s="14"/>
    </row>
    <row r="8" spans="1:15" x14ac:dyDescent="0.3">
      <c r="A8">
        <v>1341</v>
      </c>
      <c r="B8" t="s">
        <v>1202</v>
      </c>
      <c r="C8" t="s">
        <v>1331</v>
      </c>
      <c r="D8" t="s">
        <v>1332</v>
      </c>
      <c r="E8" s="7">
        <v>2020</v>
      </c>
      <c r="F8" s="7">
        <v>2021</v>
      </c>
      <c r="G8" s="7">
        <v>2025</v>
      </c>
      <c r="H8" s="40">
        <v>44320</v>
      </c>
      <c r="I8" s="17">
        <v>4689.3999999999996</v>
      </c>
      <c r="J8" s="17">
        <v>3985.99</v>
      </c>
      <c r="K8" s="17">
        <v>4689.3999999999996</v>
      </c>
      <c r="L8" s="11">
        <v>0.85</v>
      </c>
      <c r="M8" s="8"/>
      <c r="N8" s="8"/>
      <c r="O8" s="14"/>
    </row>
    <row r="9" spans="1:15" x14ac:dyDescent="0.3">
      <c r="A9">
        <v>1337</v>
      </c>
      <c r="B9" t="s">
        <v>929</v>
      </c>
      <c r="C9" t="s">
        <v>1333</v>
      </c>
      <c r="D9" t="s">
        <v>1334</v>
      </c>
      <c r="E9" s="7">
        <v>2021</v>
      </c>
      <c r="F9" s="7">
        <v>2021</v>
      </c>
      <c r="G9" s="7">
        <v>2025</v>
      </c>
      <c r="H9" s="40">
        <v>44314</v>
      </c>
      <c r="I9" s="17">
        <v>95000</v>
      </c>
      <c r="J9" s="17">
        <v>88750</v>
      </c>
      <c r="K9" s="17">
        <v>103750</v>
      </c>
      <c r="L9" s="11">
        <v>0.85542168674698793</v>
      </c>
      <c r="M9" s="8"/>
      <c r="N9" s="8"/>
      <c r="O9" s="14"/>
    </row>
    <row r="10" spans="1:15" x14ac:dyDescent="0.3">
      <c r="A10">
        <v>1332</v>
      </c>
      <c r="B10" t="s">
        <v>1199</v>
      </c>
      <c r="C10" t="s">
        <v>1335</v>
      </c>
      <c r="D10" t="s">
        <v>1336</v>
      </c>
      <c r="E10" s="7">
        <v>2019</v>
      </c>
      <c r="F10" s="7">
        <v>2022</v>
      </c>
      <c r="G10" s="7">
        <v>2025</v>
      </c>
      <c r="H10" s="40">
        <v>44292</v>
      </c>
      <c r="I10" s="17">
        <v>41200</v>
      </c>
      <c r="J10" s="17">
        <v>35019.978007117446</v>
      </c>
      <c r="K10" s="17">
        <v>41200</v>
      </c>
      <c r="L10" s="11">
        <v>0.84999946619217071</v>
      </c>
      <c r="M10" s="8"/>
      <c r="N10" s="8"/>
      <c r="O10" s="14"/>
    </row>
    <row r="11" spans="1:15" x14ac:dyDescent="0.3">
      <c r="A11">
        <v>1313</v>
      </c>
      <c r="B11" t="s">
        <v>296</v>
      </c>
      <c r="C11" t="s">
        <v>1337</v>
      </c>
      <c r="D11" t="s">
        <v>1338</v>
      </c>
      <c r="E11" s="7">
        <v>2019</v>
      </c>
      <c r="F11" s="7">
        <v>2020</v>
      </c>
      <c r="G11" s="7">
        <v>2025</v>
      </c>
      <c r="H11" s="40">
        <v>44186</v>
      </c>
      <c r="I11" s="17">
        <v>2450</v>
      </c>
      <c r="J11" s="17">
        <v>1837.5</v>
      </c>
      <c r="K11" s="17">
        <v>5400</v>
      </c>
      <c r="L11" s="11">
        <v>0.34027777777777779</v>
      </c>
      <c r="M11" s="8"/>
      <c r="N11" s="8"/>
      <c r="O11" s="15"/>
    </row>
    <row r="12" spans="1:15" x14ac:dyDescent="0.3">
      <c r="A12">
        <v>1307</v>
      </c>
      <c r="B12" t="s">
        <v>436</v>
      </c>
      <c r="C12" t="s">
        <v>1339</v>
      </c>
      <c r="D12" t="s">
        <v>1340</v>
      </c>
      <c r="E12" s="7">
        <v>2018</v>
      </c>
      <c r="F12" s="7">
        <v>2024</v>
      </c>
      <c r="G12" s="7">
        <v>2025</v>
      </c>
      <c r="H12" s="40">
        <v>44902</v>
      </c>
      <c r="I12" s="17">
        <v>37993.199999999997</v>
      </c>
      <c r="J12" s="17">
        <v>30824.914285714283</v>
      </c>
      <c r="K12" s="17">
        <v>82000</v>
      </c>
      <c r="L12" s="11">
        <v>0.37591358885017423</v>
      </c>
      <c r="M12" s="8"/>
      <c r="N12" s="8"/>
      <c r="O12" s="14"/>
    </row>
    <row r="13" spans="1:15" x14ac:dyDescent="0.3">
      <c r="A13">
        <v>1304</v>
      </c>
      <c r="B13" t="s">
        <v>1341</v>
      </c>
      <c r="C13" t="s">
        <v>1342</v>
      </c>
      <c r="D13" t="s">
        <v>1343</v>
      </c>
      <c r="E13" s="7">
        <v>2021</v>
      </c>
      <c r="F13" s="7">
        <v>2023</v>
      </c>
      <c r="G13" s="7">
        <v>2025</v>
      </c>
      <c r="H13" s="40">
        <v>44173</v>
      </c>
      <c r="I13" s="17">
        <v>43165.065999999999</v>
      </c>
      <c r="J13" s="17">
        <v>40969.334999999999</v>
      </c>
      <c r="K13" s="17">
        <v>47587</v>
      </c>
      <c r="L13" s="11">
        <v>0.86093544455418491</v>
      </c>
      <c r="M13" s="8"/>
      <c r="N13" s="8"/>
      <c r="O13" s="14"/>
    </row>
    <row r="14" spans="1:15" x14ac:dyDescent="0.3">
      <c r="A14">
        <v>1268</v>
      </c>
      <c r="B14" t="s">
        <v>249</v>
      </c>
      <c r="C14" t="s">
        <v>1344</v>
      </c>
      <c r="D14" t="s">
        <v>1345</v>
      </c>
      <c r="E14" s="7">
        <v>2020</v>
      </c>
      <c r="F14" s="7">
        <v>2021</v>
      </c>
      <c r="G14" s="7">
        <v>2025</v>
      </c>
      <c r="H14" s="40">
        <v>43689</v>
      </c>
      <c r="I14" s="17">
        <v>4000</v>
      </c>
      <c r="J14" s="17">
        <v>3200</v>
      </c>
      <c r="K14" s="17">
        <v>25000</v>
      </c>
      <c r="L14" s="11">
        <v>0.128</v>
      </c>
      <c r="M14" s="8"/>
      <c r="N14" s="8"/>
      <c r="O14" s="14"/>
    </row>
    <row r="15" spans="1:15" x14ac:dyDescent="0.3">
      <c r="A15">
        <v>1240</v>
      </c>
      <c r="B15" t="s">
        <v>296</v>
      </c>
      <c r="C15" t="s">
        <v>1346</v>
      </c>
      <c r="D15" t="s">
        <v>1347</v>
      </c>
      <c r="E15" s="7">
        <v>2019</v>
      </c>
      <c r="F15" s="7">
        <v>2020</v>
      </c>
      <c r="G15" s="7">
        <v>2025</v>
      </c>
      <c r="H15" s="40">
        <v>43819</v>
      </c>
      <c r="I15" s="17">
        <v>2400</v>
      </c>
      <c r="J15" s="17">
        <v>1680</v>
      </c>
      <c r="K15" s="17">
        <v>2400</v>
      </c>
      <c r="L15" s="11">
        <v>0.7</v>
      </c>
      <c r="M15" s="8"/>
      <c r="N15" s="8"/>
      <c r="O15" s="14"/>
    </row>
    <row r="16" spans="1:15" x14ac:dyDescent="0.3">
      <c r="A16">
        <v>1186</v>
      </c>
      <c r="B16" t="s">
        <v>149</v>
      </c>
      <c r="C16" t="s">
        <v>1348</v>
      </c>
      <c r="D16" t="s">
        <v>1349</v>
      </c>
      <c r="E16" s="7">
        <v>2018</v>
      </c>
      <c r="F16" s="7">
        <v>2019</v>
      </c>
      <c r="G16" s="7">
        <v>2025</v>
      </c>
      <c r="H16" s="40">
        <v>43796</v>
      </c>
      <c r="I16" s="17">
        <v>27300</v>
      </c>
      <c r="J16" s="17">
        <v>19679.999994827587</v>
      </c>
      <c r="K16" s="17">
        <v>28000</v>
      </c>
      <c r="L16" s="11">
        <v>0.70285714267241384</v>
      </c>
      <c r="M16" s="8"/>
      <c r="N16" s="8"/>
      <c r="O16" s="14"/>
    </row>
    <row r="17" spans="1:15" x14ac:dyDescent="0.3">
      <c r="A17">
        <v>1170</v>
      </c>
      <c r="B17" t="s">
        <v>174</v>
      </c>
      <c r="C17" t="s">
        <v>1350</v>
      </c>
      <c r="D17" t="s">
        <v>1351</v>
      </c>
      <c r="E17" s="7">
        <v>2018</v>
      </c>
      <c r="F17" s="7">
        <v>2022</v>
      </c>
      <c r="G17" s="7">
        <v>2025</v>
      </c>
      <c r="H17" s="40">
        <v>43453</v>
      </c>
      <c r="I17" s="17">
        <v>50000</v>
      </c>
      <c r="J17" s="17">
        <v>38333.303797468354</v>
      </c>
      <c r="K17" s="17">
        <v>210000</v>
      </c>
      <c r="L17" s="11">
        <v>0.18253954189270649</v>
      </c>
      <c r="M17" s="8"/>
      <c r="N17" s="8"/>
      <c r="O17" s="14"/>
    </row>
    <row r="18" spans="1:15" x14ac:dyDescent="0.3">
      <c r="A18">
        <v>1106</v>
      </c>
      <c r="B18" t="s">
        <v>657</v>
      </c>
      <c r="C18" t="s">
        <v>1352</v>
      </c>
      <c r="D18" t="s">
        <v>1353</v>
      </c>
      <c r="E18" s="7">
        <v>2017</v>
      </c>
      <c r="F18" s="7">
        <v>2017</v>
      </c>
      <c r="G18" s="7">
        <v>2025</v>
      </c>
      <c r="H18" s="40">
        <v>43040</v>
      </c>
      <c r="I18" s="17">
        <v>800</v>
      </c>
      <c r="J18" s="17">
        <v>586.66666666666663</v>
      </c>
      <c r="K18" s="17">
        <v>4000</v>
      </c>
      <c r="L18" s="11">
        <v>0.1466666666666667</v>
      </c>
      <c r="M18" s="8"/>
      <c r="N18" s="8"/>
      <c r="O18" s="14"/>
    </row>
    <row r="19" spans="1:15" x14ac:dyDescent="0.3">
      <c r="A19">
        <v>1020</v>
      </c>
      <c r="B19" t="s">
        <v>983</v>
      </c>
      <c r="C19" t="s">
        <v>1354</v>
      </c>
      <c r="D19" t="s">
        <v>1355</v>
      </c>
      <c r="E19" s="7">
        <v>2016</v>
      </c>
      <c r="F19" s="7">
        <v>2017</v>
      </c>
      <c r="G19" s="7">
        <v>2025</v>
      </c>
      <c r="H19" s="40">
        <v>43692</v>
      </c>
      <c r="I19" s="17">
        <v>13050</v>
      </c>
      <c r="J19" s="17">
        <v>10107.844639199169</v>
      </c>
      <c r="K19" s="17">
        <v>20000</v>
      </c>
      <c r="L19" s="11">
        <v>0.5053922319599583</v>
      </c>
      <c r="M19" s="8"/>
      <c r="N19" s="8"/>
      <c r="O19" s="14"/>
    </row>
    <row r="20" spans="1:15" x14ac:dyDescent="0.3">
      <c r="E20" s="7"/>
      <c r="F20" s="7"/>
      <c r="G20" s="7"/>
      <c r="H20" s="10"/>
      <c r="I20" s="8"/>
      <c r="J20" s="8"/>
      <c r="K20" s="8"/>
      <c r="L20" s="11"/>
      <c r="M20" s="8"/>
      <c r="N20" s="8"/>
      <c r="O20" s="14"/>
    </row>
    <row r="21" spans="1:15" x14ac:dyDescent="0.3">
      <c r="E21" s="7"/>
      <c r="F21" s="7"/>
      <c r="G21" s="7"/>
      <c r="H21" s="10"/>
      <c r="I21" s="8"/>
      <c r="J21" s="8"/>
      <c r="K21" s="8"/>
      <c r="L21" s="11"/>
      <c r="M21" s="8"/>
      <c r="N21" s="8"/>
      <c r="O21" s="14"/>
    </row>
    <row r="22" spans="1:15" x14ac:dyDescent="0.3">
      <c r="E22" s="7"/>
      <c r="F22" s="7"/>
      <c r="G22" s="7"/>
      <c r="H22" s="10"/>
      <c r="I22" s="8"/>
      <c r="J22" s="8"/>
      <c r="K22" s="8"/>
      <c r="L22" s="11"/>
      <c r="M22" s="8"/>
      <c r="N22" s="8"/>
      <c r="O22" s="14"/>
    </row>
    <row r="23" spans="1:15" x14ac:dyDescent="0.3">
      <c r="E23" s="7"/>
      <c r="F23" s="7"/>
      <c r="G23" s="7"/>
      <c r="H23" s="10"/>
      <c r="I23" s="8"/>
      <c r="J23" s="8"/>
      <c r="K23" s="8"/>
      <c r="L23" s="11"/>
      <c r="M23" s="8"/>
      <c r="N23" s="8"/>
      <c r="O23" s="14"/>
    </row>
    <row r="24" spans="1:15" x14ac:dyDescent="0.3">
      <c r="E24" s="7"/>
      <c r="F24" s="7"/>
      <c r="G24" s="7"/>
      <c r="H24" s="10"/>
      <c r="I24" s="8"/>
      <c r="J24" s="8"/>
      <c r="K24" s="8"/>
      <c r="L24" s="11"/>
      <c r="M24" s="8"/>
      <c r="N24" s="8"/>
      <c r="O24" s="14"/>
    </row>
    <row r="25" spans="1:15" x14ac:dyDescent="0.3">
      <c r="E25" s="7"/>
      <c r="F25" s="7"/>
      <c r="G25" s="7"/>
      <c r="H25" s="10"/>
      <c r="I25" s="8"/>
      <c r="J25" s="8"/>
      <c r="K25" s="8"/>
      <c r="L25" s="11"/>
      <c r="M25" s="8"/>
      <c r="N25" s="8"/>
      <c r="O25" s="14"/>
    </row>
    <row r="26" spans="1:15" x14ac:dyDescent="0.3">
      <c r="E26" s="7"/>
      <c r="F26" s="7"/>
      <c r="G26" s="7"/>
      <c r="H26" s="10"/>
      <c r="I26" s="8"/>
      <c r="J26" s="8"/>
      <c r="K26" s="8"/>
      <c r="L26" s="11"/>
      <c r="M26" s="8"/>
      <c r="N26" s="8"/>
      <c r="O26" s="14"/>
    </row>
    <row r="27" spans="1:15" x14ac:dyDescent="0.3">
      <c r="E27" s="7"/>
      <c r="F27" s="7"/>
      <c r="G27" s="7"/>
      <c r="H27" s="10"/>
      <c r="I27" s="8"/>
      <c r="J27" s="8"/>
      <c r="K27" s="8"/>
      <c r="L27" s="11"/>
      <c r="M27" s="8"/>
      <c r="N27" s="8"/>
      <c r="O27" s="14"/>
    </row>
    <row r="28" spans="1:15" x14ac:dyDescent="0.3">
      <c r="E28" s="7"/>
      <c r="F28" s="7"/>
      <c r="G28" s="7"/>
      <c r="H28" s="10"/>
      <c r="I28" s="8"/>
      <c r="J28" s="8"/>
      <c r="K28" s="8"/>
      <c r="L28" s="11"/>
      <c r="M28" s="8"/>
      <c r="N28" s="8"/>
      <c r="O28" s="14"/>
    </row>
    <row r="29" spans="1:15" x14ac:dyDescent="0.3">
      <c r="E29" s="7"/>
      <c r="F29" s="7"/>
      <c r="G29" s="7"/>
      <c r="H29" s="10"/>
      <c r="I29" s="8"/>
      <c r="J29" s="8"/>
      <c r="K29" s="8"/>
      <c r="L29" s="11"/>
      <c r="M29" s="8"/>
      <c r="N29" s="8"/>
      <c r="O29" s="14"/>
    </row>
    <row r="30" spans="1:15" x14ac:dyDescent="0.3">
      <c r="E30" s="7"/>
      <c r="F30" s="7"/>
      <c r="G30" s="7"/>
      <c r="H30" s="10"/>
      <c r="I30" s="8"/>
      <c r="J30" s="8"/>
      <c r="K30" s="8"/>
      <c r="L30" s="11"/>
      <c r="M30" s="8"/>
      <c r="N30" s="8"/>
      <c r="O30" s="14"/>
    </row>
    <row r="31" spans="1:15" x14ac:dyDescent="0.3">
      <c r="E31" s="7"/>
      <c r="F31" s="7"/>
      <c r="G31" s="7"/>
      <c r="H31" s="10"/>
      <c r="I31" s="8"/>
      <c r="J31" s="8"/>
      <c r="K31" s="8"/>
      <c r="L31" s="11"/>
      <c r="M31" s="8"/>
      <c r="N31" s="8"/>
      <c r="O31" s="14"/>
    </row>
    <row r="32" spans="1:15" x14ac:dyDescent="0.3">
      <c r="E32" s="7"/>
      <c r="F32" s="7"/>
      <c r="G32" s="7"/>
      <c r="H32" s="10"/>
      <c r="I32" s="8"/>
      <c r="J32" s="8"/>
      <c r="K32" s="8"/>
      <c r="L32" s="11"/>
      <c r="M32" s="8"/>
      <c r="N32" s="8"/>
      <c r="O32" s="14"/>
    </row>
    <row r="33" spans="5:15" x14ac:dyDescent="0.3">
      <c r="E33" s="7"/>
      <c r="F33" s="7"/>
      <c r="G33" s="7"/>
      <c r="H33" s="10"/>
      <c r="I33" s="8"/>
      <c r="J33" s="8"/>
      <c r="K33" s="8"/>
      <c r="L33" s="11"/>
      <c r="M33" s="8"/>
      <c r="N33" s="8"/>
      <c r="O33" s="14"/>
    </row>
    <row r="34" spans="5:15" x14ac:dyDescent="0.3">
      <c r="E34" s="7"/>
      <c r="F34" s="7"/>
      <c r="G34" s="7"/>
      <c r="H34" s="10"/>
      <c r="I34" s="8"/>
      <c r="J34" s="8"/>
      <c r="K34" s="8"/>
      <c r="L34" s="11"/>
      <c r="M34" s="8"/>
      <c r="N34" s="8"/>
      <c r="O34" s="14"/>
    </row>
    <row r="35" spans="5:15" x14ac:dyDescent="0.3">
      <c r="E35" s="7"/>
      <c r="F35" s="7"/>
      <c r="G35" s="7"/>
      <c r="H35" s="10"/>
      <c r="I35" s="8"/>
      <c r="J35" s="8"/>
      <c r="K35" s="8"/>
      <c r="L35" s="11"/>
      <c r="M35" s="8"/>
      <c r="N35" s="8"/>
      <c r="O35" s="14"/>
    </row>
    <row r="36" spans="5:15" x14ac:dyDescent="0.3">
      <c r="E36" s="7"/>
      <c r="F36" s="7"/>
      <c r="G36" s="7"/>
      <c r="H36" s="10"/>
      <c r="I36" s="8"/>
      <c r="J36" s="8"/>
      <c r="K36" s="8"/>
      <c r="L36" s="11"/>
      <c r="M36" s="8"/>
      <c r="N36" s="8"/>
      <c r="O36" s="14"/>
    </row>
    <row r="37" spans="5:15" x14ac:dyDescent="0.3">
      <c r="E37" s="7"/>
      <c r="F37" s="7"/>
      <c r="G37" s="7"/>
      <c r="H37" s="10"/>
      <c r="I37" s="8"/>
      <c r="J37" s="8"/>
      <c r="K37" s="8"/>
      <c r="L37" s="11"/>
      <c r="M37" s="8"/>
      <c r="N37" s="8"/>
      <c r="O37" s="14"/>
    </row>
    <row r="38" spans="5:15" x14ac:dyDescent="0.3">
      <c r="E38" s="7"/>
      <c r="F38" s="7"/>
      <c r="G38" s="7"/>
      <c r="H38" s="10"/>
      <c r="I38" s="8"/>
      <c r="J38" s="8"/>
      <c r="K38" s="8"/>
      <c r="L38" s="11"/>
      <c r="M38" s="8"/>
      <c r="N38" s="8"/>
      <c r="O38" s="14"/>
    </row>
    <row r="39" spans="5:15" x14ac:dyDescent="0.3">
      <c r="E39" s="7"/>
      <c r="F39" s="7"/>
      <c r="G39" s="7"/>
      <c r="H39" s="10"/>
      <c r="I39" s="8"/>
      <c r="J39" s="8"/>
      <c r="K39" s="8"/>
      <c r="L39" s="11"/>
      <c r="M39" s="8"/>
      <c r="N39" s="8"/>
      <c r="O39" s="14"/>
    </row>
    <row r="40" spans="5:15" x14ac:dyDescent="0.3">
      <c r="E40" s="7"/>
      <c r="F40" s="7"/>
      <c r="G40" s="7"/>
      <c r="H40" s="10"/>
      <c r="I40" s="8"/>
      <c r="J40" s="8"/>
      <c r="K40" s="8"/>
      <c r="L40" s="11"/>
      <c r="M40" s="8"/>
      <c r="N40" s="8"/>
      <c r="O40" s="14"/>
    </row>
    <row r="41" spans="5:15" x14ac:dyDescent="0.3">
      <c r="E41" s="7"/>
      <c r="F41" s="7"/>
      <c r="G41" s="7"/>
      <c r="H41" s="10"/>
      <c r="I41" s="8"/>
      <c r="J41" s="8"/>
      <c r="K41" s="8"/>
      <c r="L41" s="11"/>
      <c r="M41" s="8"/>
      <c r="N41" s="8"/>
      <c r="O41" s="14"/>
    </row>
    <row r="42" spans="5:15" x14ac:dyDescent="0.3">
      <c r="E42" s="7"/>
      <c r="F42" s="7"/>
      <c r="G42" s="7"/>
      <c r="H42" s="10"/>
      <c r="I42" s="8"/>
      <c r="J42" s="8"/>
      <c r="K42" s="8"/>
      <c r="L42" s="11"/>
      <c r="M42" s="8"/>
      <c r="N42" s="8"/>
      <c r="O42" s="14"/>
    </row>
    <row r="43" spans="5:15" x14ac:dyDescent="0.3">
      <c r="E43" s="7"/>
      <c r="F43" s="7"/>
      <c r="G43" s="7"/>
      <c r="H43" s="10"/>
      <c r="I43" s="8"/>
      <c r="J43" s="8"/>
      <c r="K43" s="8"/>
      <c r="L43" s="11"/>
      <c r="M43" s="8"/>
      <c r="N43" s="8"/>
      <c r="O43" s="14"/>
    </row>
    <row r="44" spans="5:15" x14ac:dyDescent="0.3">
      <c r="E44" s="7"/>
      <c r="F44" s="7"/>
      <c r="G44" s="7"/>
      <c r="H44" s="10"/>
      <c r="I44" s="8"/>
      <c r="J44" s="8"/>
      <c r="K44" s="8"/>
      <c r="L44" s="11"/>
      <c r="M44" s="8"/>
      <c r="N44" s="8"/>
      <c r="O44" s="14"/>
    </row>
    <row r="45" spans="5:15" x14ac:dyDescent="0.3">
      <c r="E45" s="7"/>
      <c r="F45" s="7"/>
      <c r="G45" s="7"/>
      <c r="H45" s="10"/>
      <c r="I45" s="8"/>
      <c r="J45" s="8"/>
      <c r="K45" s="8"/>
      <c r="L45" s="11"/>
      <c r="M45" s="8"/>
      <c r="N45" s="8"/>
      <c r="O45" s="14"/>
    </row>
    <row r="46" spans="5:15" x14ac:dyDescent="0.3">
      <c r="E46" s="7"/>
      <c r="F46" s="7"/>
      <c r="G46" s="7"/>
      <c r="H46" s="10"/>
      <c r="I46" s="8"/>
      <c r="J46" s="8"/>
      <c r="K46" s="8"/>
      <c r="L46" s="11"/>
      <c r="M46" s="8"/>
      <c r="N46" s="8"/>
      <c r="O46" s="14"/>
    </row>
    <row r="47" spans="5:15" x14ac:dyDescent="0.3">
      <c r="E47" s="7"/>
      <c r="F47" s="7"/>
      <c r="G47" s="7"/>
      <c r="H47" s="10"/>
      <c r="I47" s="8"/>
      <c r="J47" s="8"/>
      <c r="K47" s="8"/>
      <c r="L47" s="11"/>
      <c r="M47" s="8"/>
      <c r="N47" s="8"/>
      <c r="O47" s="14"/>
    </row>
    <row r="48" spans="5:15" x14ac:dyDescent="0.3">
      <c r="E48" s="7"/>
      <c r="F48" s="7"/>
      <c r="G48" s="7"/>
      <c r="H48" s="10"/>
      <c r="I48" s="8"/>
      <c r="J48" s="8"/>
      <c r="K48" s="8"/>
      <c r="L48" s="11"/>
      <c r="M48" s="8"/>
      <c r="N48" s="8"/>
      <c r="O48" s="14"/>
    </row>
    <row r="49" spans="5:15" x14ac:dyDescent="0.3">
      <c r="E49" s="7"/>
      <c r="F49" s="7"/>
      <c r="G49" s="7"/>
      <c r="H49" s="10"/>
      <c r="I49" s="8"/>
      <c r="J49" s="8"/>
      <c r="K49" s="8"/>
      <c r="L49" s="11"/>
      <c r="M49" s="8"/>
      <c r="N49" s="8"/>
      <c r="O49" s="14"/>
    </row>
    <row r="50" spans="5:15" x14ac:dyDescent="0.3">
      <c r="E50" s="7"/>
      <c r="F50" s="7"/>
      <c r="G50" s="7"/>
      <c r="H50" s="10"/>
      <c r="I50" s="8"/>
      <c r="J50" s="8"/>
      <c r="K50" s="8"/>
      <c r="L50" s="11"/>
      <c r="M50" s="8"/>
      <c r="N50" s="8"/>
      <c r="O50" s="14"/>
    </row>
    <row r="51" spans="5:15" x14ac:dyDescent="0.3">
      <c r="E51" s="7"/>
      <c r="F51" s="7"/>
      <c r="G51" s="7"/>
      <c r="H51" s="10"/>
      <c r="I51" s="8"/>
      <c r="J51" s="8"/>
      <c r="K51" s="8"/>
      <c r="L51" s="11"/>
      <c r="M51" s="8"/>
      <c r="N51" s="8"/>
      <c r="O51" s="14"/>
    </row>
    <row r="52" spans="5:15" x14ac:dyDescent="0.3">
      <c r="E52" s="7"/>
      <c r="F52" s="7"/>
      <c r="G52" s="7"/>
      <c r="H52" s="10"/>
      <c r="I52" s="8"/>
      <c r="J52" s="8"/>
      <c r="K52" s="8"/>
      <c r="L52" s="11"/>
      <c r="M52" s="8"/>
      <c r="N52" s="8"/>
      <c r="O52" s="14"/>
    </row>
    <row r="53" spans="5:15" x14ac:dyDescent="0.3">
      <c r="E53" s="7"/>
      <c r="F53" s="7"/>
      <c r="G53" s="7"/>
      <c r="H53" s="10"/>
      <c r="I53" s="8"/>
      <c r="J53" s="8"/>
      <c r="K53" s="8"/>
      <c r="L53" s="11"/>
      <c r="M53" s="8"/>
      <c r="N53" s="8"/>
      <c r="O53" s="14"/>
    </row>
    <row r="54" spans="5:15" x14ac:dyDescent="0.3">
      <c r="E54" s="7"/>
      <c r="F54" s="7"/>
      <c r="G54" s="7"/>
      <c r="H54" s="10"/>
      <c r="I54" s="8"/>
      <c r="J54" s="8"/>
      <c r="K54" s="8"/>
      <c r="L54" s="11"/>
      <c r="M54" s="8"/>
      <c r="N54" s="8"/>
      <c r="O54" s="14"/>
    </row>
    <row r="55" spans="5:15" x14ac:dyDescent="0.3">
      <c r="E55" s="7"/>
      <c r="F55" s="7"/>
      <c r="G55" s="7"/>
      <c r="H55" s="10"/>
      <c r="I55" s="8"/>
      <c r="J55" s="8"/>
      <c r="K55" s="8"/>
      <c r="L55" s="11"/>
      <c r="M55" s="8"/>
      <c r="N55" s="8"/>
      <c r="O55" s="14"/>
    </row>
    <row r="56" spans="5:15" x14ac:dyDescent="0.3">
      <c r="E56" s="7"/>
      <c r="F56" s="7"/>
      <c r="G56" s="7"/>
      <c r="H56" s="10"/>
      <c r="I56" s="8"/>
      <c r="J56" s="8"/>
      <c r="K56" s="8"/>
      <c r="L56" s="11"/>
      <c r="M56" s="8"/>
      <c r="N56" s="8"/>
      <c r="O56" s="14"/>
    </row>
    <row r="57" spans="5:15" x14ac:dyDescent="0.3">
      <c r="E57" s="7"/>
      <c r="F57" s="7"/>
      <c r="G57" s="7"/>
      <c r="H57" s="10"/>
      <c r="I57" s="8"/>
      <c r="J57" s="8"/>
      <c r="K57" s="8"/>
      <c r="L57" s="11"/>
      <c r="M57" s="8"/>
      <c r="N57" s="8"/>
      <c r="O57" s="14"/>
    </row>
    <row r="58" spans="5:15" x14ac:dyDescent="0.3">
      <c r="E58" s="7"/>
      <c r="F58" s="7"/>
      <c r="G58" s="7"/>
      <c r="H58" s="10"/>
      <c r="I58" s="8"/>
      <c r="J58" s="8"/>
      <c r="K58" s="8"/>
      <c r="L58" s="11"/>
      <c r="M58" s="8"/>
      <c r="N58" s="8"/>
      <c r="O58" s="14"/>
    </row>
    <row r="59" spans="5:15" x14ac:dyDescent="0.3">
      <c r="E59" s="7"/>
      <c r="F59" s="7"/>
      <c r="G59" s="7"/>
      <c r="H59" s="10"/>
      <c r="I59" s="8"/>
      <c r="J59" s="8"/>
      <c r="K59" s="8"/>
      <c r="L59" s="11"/>
      <c r="M59" s="8"/>
      <c r="N59" s="8"/>
      <c r="O59" s="14"/>
    </row>
    <row r="60" spans="5:15" x14ac:dyDescent="0.3">
      <c r="E60" s="7"/>
      <c r="F60" s="7"/>
      <c r="G60" s="7"/>
      <c r="H60" s="10"/>
      <c r="I60" s="8"/>
      <c r="J60" s="8"/>
      <c r="K60" s="8"/>
      <c r="L60" s="11"/>
      <c r="M60" s="8"/>
      <c r="N60" s="8"/>
      <c r="O60" s="14"/>
    </row>
    <row r="61" spans="5:15" x14ac:dyDescent="0.3">
      <c r="E61" s="7"/>
      <c r="F61" s="7"/>
      <c r="G61" s="7"/>
      <c r="H61" s="10"/>
      <c r="I61" s="8"/>
      <c r="J61" s="8"/>
      <c r="K61" s="8"/>
      <c r="L61" s="11"/>
      <c r="M61" s="8"/>
      <c r="N61" s="8"/>
      <c r="O61" s="14"/>
    </row>
    <row r="62" spans="5:15" x14ac:dyDescent="0.3">
      <c r="E62" s="7"/>
      <c r="F62" s="7"/>
      <c r="G62" s="7"/>
      <c r="H62" s="10"/>
      <c r="I62" s="8"/>
      <c r="J62" s="8"/>
      <c r="K62" s="8"/>
      <c r="L62" s="11"/>
      <c r="M62" s="8"/>
      <c r="N62" s="8"/>
      <c r="O62" s="14"/>
    </row>
    <row r="63" spans="5:15" x14ac:dyDescent="0.3">
      <c r="E63" s="7"/>
      <c r="F63" s="7"/>
      <c r="G63" s="7"/>
      <c r="H63" s="10"/>
      <c r="I63" s="8"/>
      <c r="J63" s="8"/>
      <c r="K63" s="8"/>
      <c r="L63" s="11"/>
      <c r="M63" s="8"/>
      <c r="N63" s="8"/>
      <c r="O63" s="14"/>
    </row>
    <row r="64" spans="5:15" x14ac:dyDescent="0.3">
      <c r="E64" s="7"/>
      <c r="F64" s="7"/>
      <c r="G64" s="7"/>
      <c r="H64" s="10"/>
      <c r="I64" s="8"/>
      <c r="J64" s="8"/>
      <c r="K64" s="8"/>
      <c r="L64" s="11"/>
      <c r="M64" s="8"/>
      <c r="N64" s="8"/>
      <c r="O64" s="14"/>
    </row>
    <row r="65" spans="5:15" x14ac:dyDescent="0.3">
      <c r="E65" s="7"/>
      <c r="F65" s="7"/>
      <c r="G65" s="7"/>
      <c r="H65" s="10"/>
      <c r="I65" s="8"/>
      <c r="J65" s="8"/>
      <c r="K65" s="8"/>
      <c r="L65" s="11"/>
      <c r="M65" s="8"/>
      <c r="N65" s="8"/>
      <c r="O65" s="14"/>
    </row>
    <row r="66" spans="5:15" x14ac:dyDescent="0.3">
      <c r="E66" s="7"/>
      <c r="F66" s="7"/>
      <c r="G66" s="7"/>
      <c r="H66" s="10"/>
      <c r="I66" s="8"/>
      <c r="J66" s="8"/>
      <c r="K66" s="8"/>
      <c r="L66" s="11"/>
      <c r="M66" s="8"/>
      <c r="N66" s="8"/>
      <c r="O66" s="14"/>
    </row>
    <row r="67" spans="5:15" x14ac:dyDescent="0.3">
      <c r="E67" s="7"/>
      <c r="F67" s="7"/>
      <c r="G67" s="7"/>
      <c r="H67" s="10"/>
      <c r="I67" s="8"/>
      <c r="J67" s="8"/>
      <c r="K67" s="8"/>
      <c r="L67" s="11"/>
      <c r="M67" s="8"/>
      <c r="N67" s="8"/>
      <c r="O67" s="14"/>
    </row>
    <row r="68" spans="5:15" x14ac:dyDescent="0.3">
      <c r="E68" s="7"/>
      <c r="F68" s="7"/>
      <c r="G68" s="7"/>
      <c r="H68" s="10"/>
      <c r="I68" s="8"/>
      <c r="J68" s="8"/>
      <c r="K68" s="8"/>
      <c r="L68" s="11"/>
      <c r="M68" s="8"/>
      <c r="N68" s="8"/>
      <c r="O68" s="14"/>
    </row>
    <row r="69" spans="5:15" x14ac:dyDescent="0.3">
      <c r="E69" s="7"/>
      <c r="F69" s="7"/>
      <c r="G69" s="7"/>
      <c r="H69" s="10"/>
      <c r="I69" s="8"/>
      <c r="J69" s="8"/>
      <c r="K69" s="8"/>
      <c r="L69" s="11"/>
      <c r="M69" s="8"/>
      <c r="N69" s="8"/>
      <c r="O69" s="14"/>
    </row>
    <row r="70" spans="5:15" x14ac:dyDescent="0.3">
      <c r="E70" s="7"/>
      <c r="F70" s="7"/>
      <c r="G70" s="7"/>
      <c r="H70" s="10"/>
      <c r="I70" s="8"/>
      <c r="J70" s="8"/>
      <c r="K70" s="8"/>
      <c r="L70" s="11"/>
      <c r="M70" s="8"/>
      <c r="N70" s="8"/>
      <c r="O70" s="14"/>
    </row>
    <row r="71" spans="5:15" x14ac:dyDescent="0.3">
      <c r="E71" s="7"/>
      <c r="F71" s="7"/>
      <c r="G71" s="7"/>
      <c r="H71" s="10"/>
      <c r="I71" s="8"/>
      <c r="J71" s="8"/>
      <c r="K71" s="8"/>
      <c r="L71" s="11"/>
      <c r="M71" s="8"/>
      <c r="N71" s="8"/>
      <c r="O71" s="14"/>
    </row>
    <row r="72" spans="5:15" x14ac:dyDescent="0.3">
      <c r="E72" s="7"/>
      <c r="F72" s="7"/>
      <c r="G72" s="7"/>
      <c r="H72" s="10"/>
      <c r="I72" s="8"/>
      <c r="J72" s="8"/>
      <c r="K72" s="8"/>
      <c r="L72" s="11"/>
      <c r="M72" s="8"/>
      <c r="N72" s="8"/>
      <c r="O72" s="14"/>
    </row>
    <row r="73" spans="5:15" x14ac:dyDescent="0.3">
      <c r="E73" s="7"/>
      <c r="F73" s="7"/>
      <c r="G73" s="7"/>
      <c r="H73" s="10"/>
      <c r="I73" s="8"/>
      <c r="J73" s="8"/>
      <c r="K73" s="8"/>
      <c r="L73" s="11"/>
      <c r="M73" s="8"/>
      <c r="N73" s="8"/>
      <c r="O73" s="14"/>
    </row>
    <row r="74" spans="5:15" x14ac:dyDescent="0.3">
      <c r="E74" s="7"/>
      <c r="F74" s="7"/>
      <c r="G74" s="7"/>
      <c r="H74" s="10"/>
      <c r="I74" s="8"/>
      <c r="J74" s="8"/>
      <c r="K74" s="8"/>
      <c r="L74" s="11"/>
      <c r="M74" s="8"/>
      <c r="N74" s="8"/>
      <c r="O74" s="14"/>
    </row>
    <row r="75" spans="5:15" x14ac:dyDescent="0.3">
      <c r="E75" s="7"/>
      <c r="F75" s="7"/>
      <c r="G75" s="7"/>
      <c r="H75" s="10"/>
      <c r="I75" s="8"/>
      <c r="J75" s="8"/>
      <c r="K75" s="8"/>
      <c r="L75" s="11"/>
      <c r="M75" s="8"/>
      <c r="N75" s="8"/>
      <c r="O75" s="14"/>
    </row>
    <row r="76" spans="5:15" x14ac:dyDescent="0.3">
      <c r="E76" s="7"/>
      <c r="F76" s="7"/>
      <c r="G76" s="7"/>
      <c r="H76" s="10"/>
      <c r="I76" s="8"/>
      <c r="J76" s="8"/>
      <c r="K76" s="8"/>
      <c r="L76" s="11"/>
      <c r="M76" s="8"/>
      <c r="N76" s="8"/>
      <c r="O76" s="14"/>
    </row>
    <row r="77" spans="5:15" x14ac:dyDescent="0.3">
      <c r="E77" s="7"/>
      <c r="F77" s="7"/>
      <c r="G77" s="7"/>
      <c r="H77" s="10"/>
      <c r="I77" s="8"/>
      <c r="J77" s="8"/>
      <c r="K77" s="8"/>
      <c r="L77" s="11"/>
      <c r="M77" s="8"/>
      <c r="N77" s="8"/>
      <c r="O77" s="14"/>
    </row>
    <row r="78" spans="5:15" x14ac:dyDescent="0.3">
      <c r="E78" s="7"/>
      <c r="F78" s="7"/>
      <c r="G78" s="7"/>
      <c r="H78" s="10"/>
      <c r="I78" s="8"/>
      <c r="J78" s="8"/>
      <c r="K78" s="8"/>
      <c r="L78" s="11"/>
      <c r="M78" s="8"/>
      <c r="N78" s="8"/>
      <c r="O78" s="14"/>
    </row>
    <row r="79" spans="5:15" x14ac:dyDescent="0.3">
      <c r="E79" s="7"/>
      <c r="F79" s="7"/>
      <c r="G79" s="7"/>
      <c r="H79" s="10"/>
      <c r="I79" s="8"/>
      <c r="J79" s="8"/>
      <c r="K79" s="8"/>
      <c r="L79" s="11"/>
      <c r="M79" s="8"/>
      <c r="N79" s="8"/>
      <c r="O79" s="14"/>
    </row>
    <row r="80" spans="5:15" x14ac:dyDescent="0.3">
      <c r="E80" s="7"/>
      <c r="F80" s="7"/>
      <c r="G80" s="7"/>
      <c r="H80" s="10"/>
      <c r="I80" s="8"/>
      <c r="J80" s="8"/>
      <c r="K80" s="8"/>
      <c r="L80" s="11"/>
      <c r="M80" s="8"/>
      <c r="N80" s="8"/>
      <c r="O80" s="14"/>
    </row>
    <row r="81" spans="5:15" x14ac:dyDescent="0.3">
      <c r="E81" s="7"/>
      <c r="F81" s="7"/>
      <c r="G81" s="7"/>
      <c r="H81" s="10"/>
      <c r="I81" s="8"/>
      <c r="J81" s="8"/>
      <c r="K81" s="8"/>
      <c r="L81" s="11"/>
      <c r="M81" s="8"/>
      <c r="N81" s="8"/>
      <c r="O81" s="14"/>
    </row>
    <row r="82" spans="5:15" x14ac:dyDescent="0.3">
      <c r="E82" s="7"/>
      <c r="F82" s="7"/>
      <c r="G82" s="7"/>
      <c r="H82" s="10"/>
      <c r="I82" s="8"/>
      <c r="J82" s="8"/>
      <c r="K82" s="8"/>
      <c r="L82" s="11"/>
      <c r="M82" s="8"/>
      <c r="N82" s="8"/>
      <c r="O82" s="14"/>
    </row>
    <row r="83" spans="5:15" x14ac:dyDescent="0.3">
      <c r="E83" s="7"/>
      <c r="F83" s="7"/>
      <c r="G83" s="7"/>
      <c r="H83" s="10"/>
      <c r="I83" s="8"/>
      <c r="J83" s="8"/>
      <c r="K83" s="8"/>
      <c r="L83" s="11"/>
      <c r="M83" s="8"/>
      <c r="N83" s="8"/>
      <c r="O83" s="14"/>
    </row>
    <row r="84" spans="5:15" x14ac:dyDescent="0.3">
      <c r="E84" s="7"/>
      <c r="F84" s="7"/>
      <c r="G84" s="7"/>
      <c r="H84" s="10"/>
      <c r="I84" s="8"/>
      <c r="J84" s="8"/>
      <c r="K84" s="8"/>
      <c r="L84" s="11"/>
      <c r="M84" s="8"/>
      <c r="N84" s="8"/>
      <c r="O84" s="14"/>
    </row>
    <row r="85" spans="5:15" x14ac:dyDescent="0.3">
      <c r="E85" s="7"/>
      <c r="F85" s="7"/>
      <c r="G85" s="7"/>
      <c r="H85" s="10"/>
      <c r="I85" s="8"/>
      <c r="J85" s="8"/>
      <c r="K85" s="8"/>
      <c r="L85" s="11"/>
      <c r="M85" s="8"/>
      <c r="N85" s="8"/>
      <c r="O85" s="14"/>
    </row>
    <row r="86" spans="5:15" x14ac:dyDescent="0.3">
      <c r="E86" s="7"/>
      <c r="F86" s="7"/>
      <c r="G86" s="7"/>
      <c r="H86" s="10"/>
      <c r="I86" s="8"/>
      <c r="J86" s="8"/>
      <c r="K86" s="8"/>
      <c r="L86" s="11"/>
      <c r="M86" s="8"/>
      <c r="N86" s="8"/>
      <c r="O86" s="14"/>
    </row>
    <row r="87" spans="5:15" x14ac:dyDescent="0.3">
      <c r="E87" s="7"/>
      <c r="F87" s="7"/>
      <c r="G87" s="7"/>
      <c r="H87" s="10"/>
      <c r="I87" s="8"/>
      <c r="J87" s="8"/>
      <c r="K87" s="8"/>
      <c r="L87" s="11"/>
      <c r="M87" s="8"/>
      <c r="N87" s="8"/>
      <c r="O87" s="14"/>
    </row>
    <row r="88" spans="5:15" x14ac:dyDescent="0.3">
      <c r="E88" s="7"/>
      <c r="F88" s="7"/>
      <c r="G88" s="7"/>
      <c r="H88" s="10"/>
      <c r="I88" s="8"/>
      <c r="J88" s="8"/>
      <c r="K88" s="8"/>
      <c r="L88" s="11"/>
      <c r="M88" s="8"/>
      <c r="N88" s="8"/>
      <c r="O88" s="14"/>
    </row>
    <row r="89" spans="5:15" x14ac:dyDescent="0.3">
      <c r="E89" s="7"/>
      <c r="F89" s="7"/>
      <c r="G89" s="7"/>
      <c r="H89" s="10"/>
      <c r="I89" s="8"/>
      <c r="J89" s="8"/>
      <c r="K89" s="8"/>
      <c r="L89" s="11"/>
      <c r="M89" s="8"/>
      <c r="N89" s="8"/>
      <c r="O89" s="14"/>
    </row>
    <row r="90" spans="5:15" x14ac:dyDescent="0.3">
      <c r="E90" s="7"/>
      <c r="F90" s="7"/>
      <c r="G90" s="7"/>
      <c r="H90" s="10"/>
      <c r="I90" s="8"/>
      <c r="J90" s="8"/>
      <c r="K90" s="8"/>
      <c r="L90" s="11"/>
      <c r="M90" s="8"/>
      <c r="N90" s="8"/>
      <c r="O90" s="14"/>
    </row>
    <row r="91" spans="5:15" x14ac:dyDescent="0.3">
      <c r="E91" s="7"/>
      <c r="F91" s="7"/>
      <c r="G91" s="7"/>
      <c r="H91" s="10"/>
      <c r="I91" s="8"/>
      <c r="J91" s="8"/>
      <c r="K91" s="8"/>
      <c r="L91" s="11"/>
      <c r="M91" s="8"/>
      <c r="N91" s="8"/>
      <c r="O91" s="14"/>
    </row>
    <row r="92" spans="5:15" x14ac:dyDescent="0.3">
      <c r="E92" s="7"/>
      <c r="F92" s="7"/>
      <c r="G92" s="7"/>
      <c r="H92" s="10"/>
      <c r="I92" s="8"/>
      <c r="J92" s="8"/>
      <c r="K92" s="8"/>
      <c r="L92" s="11"/>
      <c r="M92" s="8"/>
      <c r="N92" s="8"/>
      <c r="O92" s="14"/>
    </row>
    <row r="93" spans="5:15" x14ac:dyDescent="0.3">
      <c r="E93" s="7"/>
      <c r="F93" s="7"/>
      <c r="G93" s="7"/>
      <c r="H93" s="10"/>
      <c r="I93" s="8"/>
      <c r="J93" s="8"/>
      <c r="K93" s="8"/>
      <c r="L93" s="11"/>
      <c r="M93" s="8"/>
      <c r="N93" s="8"/>
      <c r="O93" s="14"/>
    </row>
    <row r="94" spans="5:15" x14ac:dyDescent="0.3">
      <c r="E94" s="7"/>
      <c r="F94" s="7"/>
      <c r="G94" s="7"/>
      <c r="H94" s="10"/>
      <c r="I94" s="8"/>
      <c r="J94" s="8"/>
      <c r="K94" s="8"/>
      <c r="L94" s="11"/>
      <c r="M94" s="8"/>
      <c r="N94" s="8"/>
      <c r="O94" s="14"/>
    </row>
    <row r="95" spans="5:15" x14ac:dyDescent="0.3">
      <c r="E95" s="7"/>
      <c r="F95" s="7"/>
      <c r="G95" s="7"/>
      <c r="H95" s="10"/>
      <c r="I95" s="8"/>
      <c r="J95" s="8"/>
      <c r="K95" s="8"/>
      <c r="L95" s="11"/>
      <c r="M95" s="8"/>
      <c r="N95" s="8"/>
      <c r="O95" s="14"/>
    </row>
    <row r="96" spans="5:15" x14ac:dyDescent="0.3">
      <c r="E96" s="7"/>
      <c r="F96" s="7"/>
      <c r="G96" s="7"/>
      <c r="H96" s="10"/>
      <c r="I96" s="8"/>
      <c r="J96" s="8"/>
      <c r="K96" s="8"/>
      <c r="L96" s="11"/>
      <c r="M96" s="8"/>
      <c r="N96" s="8"/>
      <c r="O96" s="14"/>
    </row>
    <row r="97" spans="5:15" x14ac:dyDescent="0.3">
      <c r="E97" s="7"/>
      <c r="F97" s="7"/>
      <c r="G97" s="7"/>
      <c r="H97" s="10"/>
      <c r="I97" s="8"/>
      <c r="J97" s="8"/>
      <c r="K97" s="8"/>
      <c r="L97" s="11"/>
      <c r="M97" s="8"/>
      <c r="N97" s="8"/>
      <c r="O97" s="14"/>
    </row>
    <row r="98" spans="5:15" x14ac:dyDescent="0.3">
      <c r="E98" s="7"/>
      <c r="F98" s="7"/>
      <c r="G98" s="7"/>
      <c r="H98" s="10"/>
      <c r="I98" s="8"/>
      <c r="J98" s="8"/>
      <c r="K98" s="8"/>
      <c r="L98" s="11"/>
      <c r="M98" s="8"/>
      <c r="N98" s="8"/>
      <c r="O98" s="14"/>
    </row>
    <row r="99" spans="5:15" x14ac:dyDescent="0.3">
      <c r="E99" s="7"/>
      <c r="F99" s="7"/>
      <c r="G99" s="7"/>
      <c r="H99" s="10"/>
      <c r="I99" s="8"/>
      <c r="J99" s="8"/>
      <c r="K99" s="8"/>
      <c r="L99" s="11"/>
      <c r="M99" s="8"/>
      <c r="N99" s="8"/>
      <c r="O99" s="14"/>
    </row>
    <row r="100" spans="5:15" x14ac:dyDescent="0.3">
      <c r="E100" s="7"/>
      <c r="F100" s="7"/>
      <c r="G100" s="7"/>
      <c r="H100" s="10"/>
      <c r="I100" s="8"/>
      <c r="J100" s="8"/>
      <c r="K100" s="8"/>
      <c r="L100" s="11"/>
      <c r="M100" s="8"/>
      <c r="N100" s="8"/>
      <c r="O100" s="14"/>
    </row>
    <row r="101" spans="5:15" x14ac:dyDescent="0.3">
      <c r="E101" s="7"/>
      <c r="F101" s="7"/>
      <c r="G101" s="7"/>
      <c r="H101" s="10"/>
      <c r="I101" s="8"/>
      <c r="J101" s="8"/>
      <c r="K101" s="8"/>
      <c r="L101" s="11"/>
      <c r="M101" s="8"/>
      <c r="N101" s="8"/>
      <c r="O101" s="14"/>
    </row>
    <row r="102" spans="5:15" x14ac:dyDescent="0.3">
      <c r="E102" s="7"/>
      <c r="F102" s="7"/>
      <c r="G102" s="7"/>
      <c r="H102" s="10"/>
      <c r="I102" s="8"/>
      <c r="J102" s="8"/>
      <c r="K102" s="8"/>
      <c r="L102" s="11"/>
      <c r="M102" s="8"/>
      <c r="N102" s="8"/>
      <c r="O102" s="14"/>
    </row>
    <row r="103" spans="5:15" x14ac:dyDescent="0.3">
      <c r="E103" s="7"/>
      <c r="F103" s="7"/>
      <c r="G103" s="7"/>
      <c r="H103" s="10"/>
      <c r="I103" s="8"/>
      <c r="J103" s="8"/>
      <c r="K103" s="8"/>
      <c r="L103" s="11"/>
      <c r="M103" s="8"/>
      <c r="N103" s="8"/>
      <c r="O103" s="14"/>
    </row>
    <row r="104" spans="5:15" x14ac:dyDescent="0.3">
      <c r="E104" s="7"/>
      <c r="F104" s="7"/>
      <c r="G104" s="7"/>
      <c r="H104" s="10"/>
      <c r="I104" s="8"/>
      <c r="J104" s="8"/>
      <c r="K104" s="8"/>
      <c r="L104" s="11"/>
      <c r="M104" s="8"/>
      <c r="N104" s="8"/>
      <c r="O104" s="14"/>
    </row>
    <row r="105" spans="5:15" x14ac:dyDescent="0.3">
      <c r="E105" s="7"/>
      <c r="F105" s="7"/>
      <c r="G105" s="7"/>
      <c r="H105" s="10"/>
      <c r="I105" s="8"/>
      <c r="J105" s="8"/>
      <c r="K105" s="8"/>
      <c r="L105" s="11"/>
      <c r="M105" s="8"/>
      <c r="N105" s="8"/>
      <c r="O105" s="14"/>
    </row>
    <row r="106" spans="5:15" x14ac:dyDescent="0.3">
      <c r="E106" s="7"/>
      <c r="F106" s="7"/>
      <c r="G106" s="7"/>
      <c r="H106" s="10"/>
      <c r="I106" s="8"/>
      <c r="J106" s="8"/>
      <c r="K106" s="8"/>
      <c r="L106" s="11"/>
      <c r="M106" s="8"/>
      <c r="N106" s="8"/>
      <c r="O106" s="14"/>
    </row>
    <row r="107" spans="5:15" x14ac:dyDescent="0.3">
      <c r="E107" s="7"/>
      <c r="F107" s="7"/>
      <c r="G107" s="7"/>
      <c r="H107" s="10"/>
      <c r="I107" s="8"/>
      <c r="J107" s="8"/>
      <c r="K107" s="8"/>
      <c r="L107" s="11"/>
      <c r="M107" s="8"/>
      <c r="N107" s="8"/>
      <c r="O107" s="14"/>
    </row>
    <row r="108" spans="5:15" x14ac:dyDescent="0.3">
      <c r="E108" s="7"/>
      <c r="F108" s="7"/>
      <c r="G108" s="7"/>
      <c r="H108" s="10"/>
      <c r="I108" s="8"/>
      <c r="J108" s="8"/>
      <c r="K108" s="8"/>
      <c r="L108" s="11"/>
      <c r="M108" s="8"/>
      <c r="N108" s="8"/>
      <c r="O108" s="14"/>
    </row>
    <row r="109" spans="5:15" x14ac:dyDescent="0.3">
      <c r="E109" s="7"/>
      <c r="F109" s="7"/>
      <c r="G109" s="7"/>
      <c r="H109" s="10"/>
      <c r="I109" s="8"/>
      <c r="J109" s="8"/>
      <c r="K109" s="8"/>
      <c r="L109" s="11"/>
      <c r="M109" s="8"/>
      <c r="N109" s="8"/>
      <c r="O109" s="14"/>
    </row>
    <row r="110" spans="5:15" x14ac:dyDescent="0.3">
      <c r="E110" s="7"/>
      <c r="F110" s="7"/>
      <c r="G110" s="7"/>
      <c r="H110" s="10"/>
      <c r="I110" s="8"/>
      <c r="J110" s="8"/>
      <c r="K110" s="8"/>
      <c r="L110" s="11"/>
      <c r="M110" s="8"/>
      <c r="N110" s="8"/>
      <c r="O110" s="14"/>
    </row>
    <row r="111" spans="5:15" x14ac:dyDescent="0.3">
      <c r="E111" s="7"/>
      <c r="F111" s="7"/>
      <c r="G111" s="7"/>
      <c r="H111" s="10"/>
      <c r="I111" s="8"/>
      <c r="J111" s="8"/>
      <c r="K111" s="8"/>
      <c r="L111" s="11"/>
      <c r="M111" s="8"/>
      <c r="N111" s="8"/>
      <c r="O111" s="14"/>
    </row>
    <row r="112" spans="5:15" x14ac:dyDescent="0.3">
      <c r="E112" s="7"/>
      <c r="F112" s="7"/>
      <c r="G112" s="7"/>
      <c r="H112" s="10"/>
      <c r="I112" s="8"/>
      <c r="J112" s="8"/>
      <c r="K112" s="8"/>
      <c r="L112" s="11"/>
      <c r="M112" s="8"/>
      <c r="N112" s="8"/>
      <c r="O112" s="14"/>
    </row>
    <row r="113" spans="5:15" x14ac:dyDescent="0.3">
      <c r="E113" s="7"/>
      <c r="F113" s="7"/>
      <c r="G113" s="7"/>
      <c r="H113" s="10"/>
      <c r="I113" s="8"/>
      <c r="J113" s="8"/>
      <c r="K113" s="8"/>
      <c r="L113" s="11"/>
      <c r="M113" s="8"/>
      <c r="N113" s="8"/>
      <c r="O113" s="14"/>
    </row>
    <row r="114" spans="5:15" x14ac:dyDescent="0.3">
      <c r="E114" s="7"/>
      <c r="F114" s="7"/>
      <c r="G114" s="7"/>
      <c r="H114" s="10"/>
      <c r="I114" s="8"/>
      <c r="J114" s="8"/>
      <c r="K114" s="8"/>
      <c r="L114" s="11"/>
      <c r="M114" s="8"/>
      <c r="N114" s="8"/>
      <c r="O114" s="14"/>
    </row>
    <row r="115" spans="5:15" x14ac:dyDescent="0.3">
      <c r="E115" s="7"/>
      <c r="F115" s="7"/>
      <c r="G115" s="7"/>
      <c r="H115" s="10"/>
      <c r="I115" s="8"/>
      <c r="J115" s="8"/>
      <c r="K115" s="8"/>
      <c r="L115" s="11"/>
      <c r="M115" s="8"/>
      <c r="N115" s="8"/>
      <c r="O115" s="14"/>
    </row>
    <row r="116" spans="5:15" x14ac:dyDescent="0.3">
      <c r="E116" s="7"/>
      <c r="F116" s="7"/>
      <c r="G116" s="7"/>
      <c r="H116" s="10"/>
      <c r="I116" s="8"/>
      <c r="J116" s="8"/>
      <c r="K116" s="8"/>
      <c r="L116" s="11"/>
      <c r="M116" s="8"/>
      <c r="N116" s="8"/>
      <c r="O116" s="14"/>
    </row>
    <row r="117" spans="5:15" x14ac:dyDescent="0.3">
      <c r="E117" s="7"/>
      <c r="F117" s="7"/>
      <c r="G117" s="7"/>
      <c r="H117" s="10"/>
      <c r="I117" s="8"/>
      <c r="J117" s="8"/>
      <c r="K117" s="8"/>
      <c r="L117" s="11"/>
      <c r="M117" s="8"/>
      <c r="N117" s="8"/>
      <c r="O117" s="14"/>
    </row>
    <row r="118" spans="5:15" x14ac:dyDescent="0.3">
      <c r="E118" s="7"/>
      <c r="F118" s="7"/>
      <c r="G118" s="7"/>
      <c r="H118" s="10"/>
      <c r="I118" s="8"/>
      <c r="J118" s="8"/>
      <c r="K118" s="8"/>
      <c r="L118" s="11"/>
      <c r="M118" s="8"/>
      <c r="N118" s="8"/>
      <c r="O118" s="14"/>
    </row>
    <row r="119" spans="5:15" x14ac:dyDescent="0.3">
      <c r="E119" s="7"/>
      <c r="F119" s="7"/>
      <c r="G119" s="7"/>
      <c r="H119" s="10"/>
      <c r="I119" s="8"/>
      <c r="J119" s="8"/>
      <c r="K119" s="8"/>
      <c r="L119" s="11"/>
      <c r="M119" s="8"/>
      <c r="N119" s="8"/>
      <c r="O119" s="14"/>
    </row>
    <row r="120" spans="5:15" x14ac:dyDescent="0.3">
      <c r="E120" s="7"/>
      <c r="F120" s="7"/>
      <c r="G120" s="7"/>
      <c r="H120" s="10"/>
      <c r="I120" s="8"/>
      <c r="J120" s="8"/>
      <c r="K120" s="8"/>
      <c r="L120" s="11"/>
      <c r="M120" s="8"/>
      <c r="N120" s="8"/>
      <c r="O120"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c31f1e-d86c-4127-9f22-a2a00fea40ef">
      <Terms xmlns="http://schemas.microsoft.com/office/infopath/2007/PartnerControls"/>
    </lcf76f155ced4ddcb4097134ff3c332f>
    <SharedWithUsers xmlns="c6843253-f3b2-4586-83fa-9d246afe89f6">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76ABC84DD0734784F5F19A8572CB26" ma:contentTypeVersion="14" ma:contentTypeDescription="Create a new document." ma:contentTypeScope="" ma:versionID="9dc54054331499d48c0ced78e74bb239">
  <xsd:schema xmlns:xsd="http://www.w3.org/2001/XMLSchema" xmlns:xs="http://www.w3.org/2001/XMLSchema" xmlns:p="http://schemas.microsoft.com/office/2006/metadata/properties" xmlns:ns2="d2c31f1e-d86c-4127-9f22-a2a00fea40ef" xmlns:ns3="c6843253-f3b2-4586-83fa-9d246afe89f6" targetNamespace="http://schemas.microsoft.com/office/2006/metadata/properties" ma:root="true" ma:fieldsID="cd27721ab5585c6dd49d7b3341a86ce5" ns2:_="" ns3:_="">
    <xsd:import namespace="d2c31f1e-d86c-4127-9f22-a2a00fea40ef"/>
    <xsd:import namespace="c6843253-f3b2-4586-83fa-9d246afe89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31f1e-d86c-4127-9f22-a2a00fea40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1ec5011-914b-4bb6-8401-567d6879142e"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843253-f3b2-4586-83fa-9d246afe89f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32E73A-81DB-4E24-BA1A-E740BF6AAEE6}">
  <ds:schemaRefs>
    <ds:schemaRef ds:uri="http://schemas.microsoft.com/office/2006/documentManagement/types"/>
    <ds:schemaRef ds:uri="http://purl.org/dc/elements/1.1/"/>
    <ds:schemaRef ds:uri="http://schemas.microsoft.com/office/infopath/2007/PartnerControls"/>
    <ds:schemaRef ds:uri="d2c31f1e-d86c-4127-9f22-a2a00fea40ef"/>
    <ds:schemaRef ds:uri="http://purl.org/dc/dcmitype/"/>
    <ds:schemaRef ds:uri="http://schemas.microsoft.com/office/2006/metadata/properties"/>
    <ds:schemaRef ds:uri="http://schemas.openxmlformats.org/package/2006/metadata/core-properties"/>
    <ds:schemaRef ds:uri="c6843253-f3b2-4586-83fa-9d246afe89f6"/>
    <ds:schemaRef ds:uri="http://www.w3.org/XML/1998/namespace"/>
    <ds:schemaRef ds:uri="http://purl.org/dc/terms/"/>
  </ds:schemaRefs>
</ds:datastoreItem>
</file>

<file path=customXml/itemProps2.xml><?xml version="1.0" encoding="utf-8"?>
<ds:datastoreItem xmlns:ds="http://schemas.openxmlformats.org/officeDocument/2006/customXml" ds:itemID="{6110E6A0-E52E-46B9-8195-DBD098880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31f1e-d86c-4127-9f22-a2a00fea40ef"/>
    <ds:schemaRef ds:uri="c6843253-f3b2-4586-83fa-9d246afe8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79ACF2-D0EB-4E1A-81F8-5C3855085D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Impact report summary</vt:lpstr>
      <vt:lpstr>Buildings</vt:lpstr>
      <vt:lpstr>Renewable energy</vt:lpstr>
      <vt:lpstr>Transportation</vt:lpstr>
      <vt:lpstr>Waste and circular economy</vt:lpstr>
      <vt:lpstr>Water and wastewater</vt:lpstr>
      <vt:lpstr>Land use and area development</vt:lpstr>
      <vt:lpstr>Climate change adaptation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Fredrik Noralv Veggeland</dc:creator>
  <cp:keywords/>
  <dc:description/>
  <cp:lastModifiedBy>Venil Buggeland Sælebakke</cp:lastModifiedBy>
  <cp:revision/>
  <dcterms:created xsi:type="dcterms:W3CDTF">2026-01-13T07:22:47Z</dcterms:created>
  <dcterms:modified xsi:type="dcterms:W3CDTF">2026-03-11T09:07:37Z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06a2ebb-3286-4d40-a8f3-4a3989508e42_Enabled">
    <vt:lpwstr>true</vt:lpwstr>
  </property>
  <property fmtid="{D5CDD505-2E9C-101B-9397-08002B2CF9AE}" pid="3" name="MSIP_Label_806a2ebb-3286-4d40-a8f3-4a3989508e42_SetDate">
    <vt:lpwstr>2026-01-13T07:25:11Z</vt:lpwstr>
  </property>
  <property fmtid="{D5CDD505-2E9C-101B-9397-08002B2CF9AE}" pid="4" name="MSIP_Label_806a2ebb-3286-4d40-a8f3-4a3989508e42_Method">
    <vt:lpwstr>Standard</vt:lpwstr>
  </property>
  <property fmtid="{D5CDD505-2E9C-101B-9397-08002B2CF9AE}" pid="5" name="MSIP_Label_806a2ebb-3286-4d40-a8f3-4a3989508e42_Name">
    <vt:lpwstr>Intern</vt:lpwstr>
  </property>
  <property fmtid="{D5CDD505-2E9C-101B-9397-08002B2CF9AE}" pid="6" name="MSIP_Label_806a2ebb-3286-4d40-a8f3-4a3989508e42_SiteId">
    <vt:lpwstr>d9e64bf3-38e3-4174-ae8d-945fd1b6e59f</vt:lpwstr>
  </property>
  <property fmtid="{D5CDD505-2E9C-101B-9397-08002B2CF9AE}" pid="7" name="MSIP_Label_806a2ebb-3286-4d40-a8f3-4a3989508e42_ActionId">
    <vt:lpwstr>abf547f8-fe48-45eb-9eda-971706679047</vt:lpwstr>
  </property>
  <property fmtid="{D5CDD505-2E9C-101B-9397-08002B2CF9AE}" pid="8" name="MSIP_Label_806a2ebb-3286-4d40-a8f3-4a3989508e42_ContentBits">
    <vt:lpwstr>0</vt:lpwstr>
  </property>
  <property fmtid="{D5CDD505-2E9C-101B-9397-08002B2CF9AE}" pid="9" name="MSIP_Label_806a2ebb-3286-4d40-a8f3-4a3989508e42_Tag">
    <vt:lpwstr>10, 3, 0, 1</vt:lpwstr>
  </property>
  <property fmtid="{D5CDD505-2E9C-101B-9397-08002B2CF9AE}" pid="10" name="MediaServiceImageTags">
    <vt:lpwstr/>
  </property>
  <property fmtid="{D5CDD505-2E9C-101B-9397-08002B2CF9AE}" pid="11" name="ContentTypeId">
    <vt:lpwstr>0x0101000976ABC84DD0734784F5F19A8572CB26</vt:lpwstr>
  </property>
  <property fmtid="{D5CDD505-2E9C-101B-9397-08002B2CF9AE}" pid="12" name="Order">
    <vt:r8>1150500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