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ato\Downloads\"/>
    </mc:Choice>
  </mc:AlternateContent>
  <xr:revisionPtr revIDLastSave="0" documentId="13_ncr:1_{AC127CC8-D120-4C5E-A634-5F07E01011EF}" xr6:coauthVersionLast="47" xr6:coauthVersionMax="47" xr10:uidLastSave="{00000000-0000-0000-0000-000000000000}"/>
  <bookViews>
    <workbookView xWindow="-110" yWindow="-110" windowWidth="19420" windowHeight="10420" tabRatio="845" activeTab="9" xr2:uid="{00000000-000D-0000-FFFF-FFFF00000000}"/>
  </bookViews>
  <sheets>
    <sheet name="Impact report summary" sheetId="19" r:id="rId1"/>
    <sheet name="Buildings" sheetId="21" r:id="rId2"/>
    <sheet name="Renewable energy" sheetId="11" r:id="rId3"/>
    <sheet name="Transportation" sheetId="18" r:id="rId4"/>
    <sheet name="Waste and circular economy" sheetId="14" r:id="rId5"/>
    <sheet name="Water and wastewater" sheetId="4" r:id="rId6"/>
    <sheet name="Land use and area development" sheetId="7" r:id="rId7"/>
    <sheet name="Climate change adaptation" sheetId="9" r:id="rId8"/>
    <sheet name="Sheet1" sheetId="22" r:id="rId9"/>
    <sheet name="Grønn prosjektliste" sheetId="23" r:id="rId10"/>
  </sheets>
  <externalReferences>
    <externalReference r:id="rId11"/>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23" l="1"/>
  <c r="T4" i="23"/>
  <c r="T5" i="23"/>
  <c r="T6" i="23"/>
  <c r="T7" i="23"/>
  <c r="T8" i="23"/>
  <c r="T9" i="23"/>
  <c r="T10" i="23"/>
  <c r="T11" i="23"/>
  <c r="T12" i="23"/>
  <c r="T13" i="23"/>
  <c r="T14" i="23"/>
  <c r="T15" i="23"/>
  <c r="T16" i="23"/>
  <c r="T17" i="23"/>
  <c r="T18" i="23"/>
  <c r="T19" i="23"/>
  <c r="T20" i="23"/>
  <c r="T21" i="23"/>
  <c r="T22" i="23"/>
  <c r="T23" i="23"/>
  <c r="T24" i="23"/>
  <c r="T25" i="23"/>
  <c r="T26" i="23"/>
  <c r="T27" i="23"/>
  <c r="T28" i="23"/>
  <c r="T29" i="23"/>
  <c r="T30" i="23"/>
  <c r="T31" i="23"/>
  <c r="T32" i="23"/>
  <c r="T33" i="23"/>
  <c r="T34" i="23"/>
  <c r="T35" i="23"/>
  <c r="T36" i="23"/>
  <c r="T37" i="23"/>
  <c r="T38" i="23"/>
  <c r="T39" i="23"/>
  <c r="T40" i="23"/>
  <c r="T41" i="23"/>
  <c r="T42" i="23"/>
  <c r="T43" i="23"/>
  <c r="T44" i="23"/>
  <c r="T45" i="23"/>
  <c r="T46" i="23"/>
  <c r="T47" i="23"/>
  <c r="T48" i="23"/>
  <c r="T49" i="23"/>
  <c r="T50" i="23"/>
  <c r="T51" i="23"/>
  <c r="T52" i="23"/>
  <c r="T53" i="23"/>
  <c r="T54" i="23"/>
  <c r="T55" i="23"/>
  <c r="T56" i="23"/>
  <c r="T57" i="23"/>
  <c r="T58" i="23"/>
  <c r="T59" i="23"/>
  <c r="T60" i="23"/>
  <c r="T61" i="23"/>
  <c r="T62" i="23"/>
  <c r="T63" i="23"/>
  <c r="T64" i="23"/>
  <c r="T65" i="23"/>
  <c r="T66" i="23"/>
  <c r="T67" i="23"/>
  <c r="T68" i="23"/>
  <c r="T69" i="23"/>
  <c r="T70" i="23"/>
  <c r="T71" i="23"/>
  <c r="T72" i="23"/>
  <c r="T73" i="23"/>
  <c r="T74" i="23"/>
  <c r="T75" i="23"/>
  <c r="T76" i="23"/>
  <c r="T77" i="23"/>
  <c r="T78" i="23"/>
  <c r="T79" i="23"/>
  <c r="T80" i="23"/>
  <c r="T81" i="23"/>
  <c r="T82" i="23"/>
  <c r="T83" i="23"/>
  <c r="T84" i="23"/>
  <c r="T85" i="23"/>
  <c r="T86" i="23"/>
  <c r="T87" i="23"/>
  <c r="T88" i="23"/>
  <c r="T89" i="23"/>
  <c r="T90" i="23"/>
  <c r="T91" i="23"/>
  <c r="T92" i="23"/>
  <c r="T93" i="23"/>
  <c r="T94" i="23"/>
  <c r="T95" i="23"/>
  <c r="T96" i="23"/>
  <c r="T97" i="23"/>
  <c r="T98" i="23"/>
  <c r="T99" i="23"/>
  <c r="T100" i="23"/>
  <c r="T101" i="23"/>
  <c r="T102" i="23"/>
  <c r="T103" i="23"/>
  <c r="T104" i="23"/>
  <c r="T105" i="23"/>
  <c r="T106" i="23"/>
  <c r="T107" i="23"/>
  <c r="T108" i="23"/>
  <c r="T109" i="23"/>
  <c r="T110" i="23"/>
  <c r="T111" i="23"/>
  <c r="T112" i="23"/>
  <c r="T113" i="23"/>
  <c r="T114" i="23"/>
  <c r="T115" i="23"/>
  <c r="T116" i="23"/>
  <c r="T117" i="23"/>
  <c r="T118" i="23"/>
  <c r="T119" i="23"/>
  <c r="T120" i="23"/>
  <c r="T121" i="23"/>
  <c r="T122" i="23"/>
  <c r="T123" i="23"/>
  <c r="T124" i="23"/>
  <c r="T125" i="23"/>
  <c r="T126" i="23"/>
  <c r="T127" i="23"/>
  <c r="T128" i="23"/>
  <c r="T129" i="23"/>
  <c r="T130" i="23"/>
  <c r="T131" i="23"/>
  <c r="T132" i="23"/>
  <c r="T133" i="23"/>
  <c r="T134" i="23"/>
  <c r="T135" i="23"/>
  <c r="T136" i="23"/>
  <c r="T137" i="23"/>
  <c r="T138" i="23"/>
  <c r="T139" i="23"/>
  <c r="T140" i="23"/>
  <c r="T141" i="23"/>
  <c r="T142" i="23"/>
  <c r="T143" i="23"/>
  <c r="T144" i="23"/>
  <c r="T145" i="23"/>
  <c r="T146" i="23"/>
  <c r="T147" i="23"/>
  <c r="T148" i="23"/>
  <c r="T149" i="23"/>
  <c r="T150" i="23"/>
  <c r="T151" i="23"/>
  <c r="T152" i="23"/>
  <c r="T153" i="23"/>
  <c r="T154" i="23"/>
  <c r="T155" i="23"/>
  <c r="T156" i="23"/>
  <c r="T157" i="23"/>
  <c r="T158" i="23"/>
  <c r="T159" i="23"/>
  <c r="T160" i="23"/>
  <c r="T161" i="23"/>
  <c r="T162" i="23"/>
  <c r="T163" i="23"/>
  <c r="T164" i="23"/>
  <c r="T165" i="23"/>
  <c r="T166" i="23"/>
  <c r="T167" i="23"/>
  <c r="T168" i="23"/>
  <c r="T169" i="23"/>
  <c r="T170" i="23"/>
  <c r="T171" i="23"/>
  <c r="T172" i="23"/>
  <c r="T173" i="23"/>
  <c r="T174" i="23"/>
  <c r="T175" i="23"/>
  <c r="T176" i="23"/>
  <c r="T177" i="23"/>
  <c r="T178" i="23"/>
  <c r="T179" i="23"/>
  <c r="T180" i="23"/>
  <c r="T181" i="23"/>
  <c r="T182" i="23"/>
  <c r="T183" i="23"/>
  <c r="T184" i="23"/>
  <c r="T185" i="23"/>
  <c r="T186" i="23"/>
  <c r="T187" i="23"/>
  <c r="T188" i="23"/>
  <c r="T189" i="23"/>
  <c r="T190" i="23"/>
  <c r="T191" i="23"/>
  <c r="T192" i="23"/>
  <c r="T193" i="23"/>
  <c r="T194" i="23"/>
  <c r="T195" i="23"/>
  <c r="T196" i="23"/>
  <c r="T197" i="23"/>
  <c r="T198" i="23"/>
  <c r="T199" i="23"/>
  <c r="T200" i="23"/>
  <c r="T201" i="23"/>
  <c r="T202" i="23"/>
  <c r="T203" i="23"/>
  <c r="T204" i="23"/>
  <c r="T205" i="23"/>
  <c r="T206" i="23"/>
  <c r="T207" i="23"/>
  <c r="T208" i="23"/>
  <c r="T209" i="23"/>
  <c r="T210" i="23"/>
  <c r="T211" i="23"/>
  <c r="T212" i="23"/>
  <c r="T213" i="23"/>
  <c r="T214" i="23"/>
  <c r="T215" i="23"/>
  <c r="T216" i="23"/>
  <c r="T217" i="23"/>
  <c r="T218" i="23"/>
  <c r="T219" i="23"/>
  <c r="T220" i="23"/>
  <c r="T221" i="23"/>
  <c r="T222" i="23"/>
  <c r="T223" i="23"/>
  <c r="T224" i="23"/>
  <c r="T225" i="23"/>
  <c r="T226" i="23"/>
  <c r="T227" i="23"/>
  <c r="T228" i="23"/>
  <c r="T229" i="23"/>
  <c r="T230" i="23"/>
  <c r="T231" i="23"/>
  <c r="T232" i="23"/>
  <c r="T233" i="23"/>
  <c r="T234" i="23"/>
  <c r="T235" i="23"/>
  <c r="T236" i="23"/>
  <c r="T237" i="23"/>
  <c r="T238" i="23"/>
  <c r="T239" i="23"/>
  <c r="T240" i="23"/>
  <c r="T241" i="23"/>
  <c r="T242" i="23"/>
  <c r="T243" i="23"/>
  <c r="T244" i="23"/>
  <c r="T245" i="23"/>
  <c r="T246" i="23"/>
  <c r="T247" i="23"/>
  <c r="T248" i="23"/>
  <c r="T249" i="23"/>
  <c r="T250" i="23"/>
  <c r="T251" i="23"/>
  <c r="T252" i="23"/>
  <c r="T253" i="23"/>
  <c r="T254" i="23"/>
  <c r="T255" i="23"/>
  <c r="T256" i="23"/>
  <c r="T257" i="23"/>
  <c r="T258" i="23"/>
  <c r="T259" i="23"/>
  <c r="T260" i="23"/>
  <c r="T261" i="23"/>
  <c r="T262" i="23"/>
  <c r="T263" i="23"/>
  <c r="T264" i="23"/>
  <c r="T265" i="23"/>
  <c r="T266" i="23"/>
  <c r="T267" i="23"/>
  <c r="T268" i="23"/>
  <c r="T269" i="23"/>
  <c r="T270" i="23"/>
  <c r="T271" i="23"/>
  <c r="T272" i="23"/>
  <c r="T273" i="23"/>
  <c r="T274" i="23"/>
  <c r="T275" i="23"/>
  <c r="T276" i="23"/>
  <c r="T277" i="23"/>
  <c r="T278" i="23"/>
  <c r="T279" i="23"/>
  <c r="T280" i="23"/>
  <c r="T281" i="23"/>
  <c r="T282" i="23"/>
  <c r="T283" i="23"/>
  <c r="T284" i="23"/>
  <c r="T285" i="23"/>
  <c r="T286" i="23"/>
  <c r="T287" i="23"/>
  <c r="T288" i="23"/>
  <c r="T289" i="23"/>
  <c r="T290" i="23"/>
  <c r="T291" i="23"/>
  <c r="T292" i="23"/>
  <c r="T293" i="23"/>
  <c r="T294" i="23"/>
  <c r="T295" i="23"/>
  <c r="T296" i="23"/>
  <c r="T297" i="23"/>
  <c r="T298" i="23"/>
  <c r="T299" i="23"/>
  <c r="T300" i="23"/>
  <c r="T301" i="23"/>
  <c r="T302" i="23"/>
  <c r="T303" i="23"/>
  <c r="T304" i="23"/>
  <c r="T305" i="23"/>
  <c r="T306" i="23"/>
  <c r="T307" i="23"/>
  <c r="T308" i="23"/>
  <c r="T309" i="23"/>
  <c r="T310" i="23"/>
  <c r="T311" i="23"/>
  <c r="T312" i="23"/>
  <c r="T313" i="23"/>
  <c r="T314" i="23"/>
  <c r="T315" i="23"/>
  <c r="T316" i="23"/>
  <c r="T317" i="23"/>
  <c r="T318" i="23"/>
  <c r="T319" i="23"/>
  <c r="T320" i="23"/>
  <c r="T321" i="23"/>
  <c r="T322" i="23"/>
  <c r="T323" i="23"/>
  <c r="T324" i="23"/>
  <c r="T325" i="23"/>
  <c r="T326" i="23"/>
  <c r="T327" i="23"/>
  <c r="T328" i="23"/>
  <c r="T329" i="23"/>
  <c r="T330" i="23"/>
  <c r="T331" i="23"/>
  <c r="T332" i="23"/>
  <c r="T333" i="23"/>
  <c r="T334" i="23"/>
  <c r="T335" i="23"/>
  <c r="T336" i="23"/>
  <c r="T337" i="23"/>
  <c r="T338" i="23"/>
  <c r="T339" i="23"/>
  <c r="T340" i="23"/>
  <c r="T341" i="23"/>
  <c r="T342" i="23"/>
  <c r="T343" i="23"/>
  <c r="T344" i="23"/>
  <c r="T345" i="23"/>
  <c r="T346" i="23"/>
  <c r="T347" i="23"/>
  <c r="T348" i="23"/>
  <c r="T349" i="23"/>
  <c r="T350" i="23"/>
  <c r="T351" i="23"/>
  <c r="T352" i="23"/>
  <c r="T353" i="23"/>
  <c r="T354" i="23"/>
  <c r="T355" i="23"/>
  <c r="T356" i="23"/>
  <c r="T357" i="23"/>
  <c r="T358" i="23"/>
  <c r="T359" i="23"/>
  <c r="T360" i="23"/>
  <c r="T361" i="23"/>
  <c r="T362" i="23"/>
  <c r="T363" i="23"/>
  <c r="T364" i="23"/>
  <c r="T365" i="23"/>
  <c r="T366" i="23"/>
  <c r="T367" i="23"/>
  <c r="T368" i="23"/>
  <c r="T369" i="23"/>
  <c r="T370" i="23"/>
  <c r="T371" i="23"/>
  <c r="T372" i="23"/>
  <c r="T373" i="23"/>
  <c r="T374" i="23"/>
  <c r="T375" i="23"/>
  <c r="T376" i="23"/>
  <c r="T377" i="23"/>
  <c r="T378" i="23"/>
  <c r="T379" i="23"/>
  <c r="T380" i="23"/>
  <c r="T381" i="23"/>
  <c r="T382" i="23"/>
  <c r="T383" i="23"/>
  <c r="T384" i="23"/>
  <c r="T385" i="23"/>
  <c r="T386" i="23"/>
  <c r="T387" i="23"/>
  <c r="T388" i="23"/>
  <c r="T389" i="23"/>
  <c r="T390" i="23"/>
  <c r="T391" i="23"/>
  <c r="T392" i="23"/>
  <c r="T393" i="23"/>
  <c r="T394" i="23"/>
  <c r="T395" i="23"/>
  <c r="T396" i="23"/>
  <c r="T397" i="23"/>
  <c r="T398" i="23"/>
  <c r="T399" i="23"/>
  <c r="T400" i="23"/>
  <c r="T401" i="23"/>
  <c r="T402" i="23"/>
  <c r="T403" i="23"/>
  <c r="T404" i="23"/>
  <c r="T405" i="23"/>
  <c r="T406" i="23"/>
  <c r="T407" i="23"/>
  <c r="T408" i="23"/>
  <c r="T409" i="23"/>
  <c r="T410" i="23"/>
  <c r="T411" i="23"/>
  <c r="T412" i="23"/>
  <c r="T413" i="23"/>
  <c r="T414" i="23"/>
  <c r="T415" i="23"/>
  <c r="T416" i="23"/>
  <c r="T417" i="23"/>
  <c r="T418" i="23"/>
  <c r="T419" i="23"/>
  <c r="T420" i="23"/>
  <c r="T421" i="23"/>
  <c r="T422" i="23"/>
  <c r="T423" i="23"/>
  <c r="T424" i="23"/>
  <c r="T425" i="23"/>
  <c r="T426" i="23"/>
  <c r="T427" i="23"/>
  <c r="T428" i="23"/>
  <c r="T429" i="23"/>
  <c r="T430" i="23"/>
  <c r="T431" i="23"/>
  <c r="T432" i="23"/>
  <c r="T433" i="23"/>
  <c r="T434" i="23"/>
  <c r="T435" i="23"/>
  <c r="T436" i="23"/>
  <c r="T437" i="23"/>
  <c r="T438" i="23"/>
  <c r="T439" i="23"/>
  <c r="T440" i="23"/>
  <c r="T441" i="23"/>
  <c r="T442" i="23"/>
  <c r="T443" i="23"/>
  <c r="T444" i="23"/>
  <c r="T445" i="23"/>
  <c r="T446" i="23"/>
  <c r="T447" i="23"/>
  <c r="T448" i="23"/>
  <c r="T449" i="23"/>
  <c r="T450" i="23"/>
  <c r="T451" i="23"/>
  <c r="T452" i="23"/>
  <c r="T453" i="23"/>
  <c r="T454" i="23"/>
  <c r="T455" i="23"/>
  <c r="T456" i="23"/>
  <c r="T457" i="23"/>
  <c r="T458" i="23"/>
  <c r="T459" i="23"/>
  <c r="T460" i="23"/>
  <c r="T461" i="23"/>
  <c r="T462" i="23"/>
  <c r="T463" i="23"/>
  <c r="T464" i="23"/>
  <c r="T465" i="23"/>
  <c r="T466" i="23"/>
  <c r="T467" i="23"/>
  <c r="T468" i="23"/>
  <c r="T469" i="23"/>
  <c r="T470" i="23"/>
  <c r="T471" i="23"/>
  <c r="T472" i="23"/>
  <c r="T473" i="23"/>
  <c r="T474" i="23"/>
  <c r="T475" i="23"/>
  <c r="T476" i="23"/>
  <c r="T477" i="23"/>
  <c r="T478" i="23"/>
  <c r="T479" i="23"/>
  <c r="T480" i="23"/>
  <c r="T481" i="23"/>
  <c r="T482" i="23"/>
  <c r="T483" i="23"/>
  <c r="T484" i="23"/>
  <c r="T485" i="23"/>
  <c r="T486" i="23"/>
  <c r="T487" i="23"/>
  <c r="T488" i="23"/>
  <c r="T489" i="23"/>
  <c r="T490" i="23"/>
  <c r="T491" i="23"/>
  <c r="T492" i="23"/>
  <c r="T493" i="23"/>
  <c r="T494" i="23"/>
  <c r="T495" i="23"/>
  <c r="T496" i="23"/>
  <c r="T497" i="23"/>
  <c r="T498" i="23"/>
  <c r="T499" i="23"/>
  <c r="T500" i="23"/>
  <c r="T501" i="23"/>
  <c r="T502" i="23"/>
  <c r="T503" i="23"/>
  <c r="T504" i="23"/>
  <c r="T505" i="23"/>
  <c r="T506" i="23"/>
  <c r="T507" i="23"/>
  <c r="T508" i="23"/>
  <c r="T509" i="23"/>
  <c r="T510" i="23"/>
  <c r="T511" i="23"/>
  <c r="T512" i="23"/>
  <c r="T513" i="23"/>
  <c r="T514" i="23"/>
  <c r="T515" i="23"/>
  <c r="T516" i="23"/>
  <c r="T517" i="23"/>
  <c r="T518" i="23"/>
  <c r="T519" i="23"/>
  <c r="T520" i="23"/>
  <c r="T521" i="23"/>
  <c r="T522" i="23"/>
  <c r="T523" i="23"/>
  <c r="T524" i="23"/>
  <c r="T525" i="23"/>
  <c r="T526" i="23"/>
  <c r="T527" i="23"/>
  <c r="T528" i="23"/>
  <c r="T529" i="23"/>
  <c r="T530" i="23"/>
  <c r="T531" i="23"/>
  <c r="T532" i="23"/>
  <c r="T533" i="23"/>
  <c r="T534" i="23"/>
  <c r="T535" i="23"/>
  <c r="T536" i="23"/>
  <c r="T537" i="23"/>
  <c r="T538" i="23"/>
  <c r="T539" i="23"/>
  <c r="T540" i="23"/>
  <c r="T541" i="23"/>
  <c r="T542" i="23"/>
  <c r="T543" i="23"/>
  <c r="T544" i="23"/>
  <c r="T545" i="23"/>
  <c r="T546" i="23"/>
  <c r="T547" i="23"/>
  <c r="T548" i="23"/>
  <c r="T549" i="23"/>
  <c r="T550" i="23"/>
  <c r="T551" i="23"/>
  <c r="T552" i="23"/>
  <c r="T553" i="23"/>
  <c r="T554" i="23"/>
  <c r="T555" i="23"/>
  <c r="T556" i="23"/>
  <c r="T557" i="23"/>
  <c r="T558" i="23"/>
  <c r="T559" i="23"/>
  <c r="T560" i="23"/>
  <c r="T561" i="23"/>
  <c r="T562" i="23"/>
  <c r="T563" i="23"/>
  <c r="T564" i="23"/>
  <c r="T565" i="23"/>
  <c r="T566" i="23"/>
  <c r="T567" i="23"/>
  <c r="T568" i="23"/>
  <c r="T569" i="23"/>
  <c r="T570" i="23"/>
  <c r="T571" i="23"/>
  <c r="T572" i="23"/>
  <c r="T573" i="23"/>
  <c r="T574" i="23"/>
  <c r="T575" i="23"/>
  <c r="T576" i="23"/>
  <c r="T577" i="23"/>
  <c r="T578" i="23"/>
  <c r="T579" i="23"/>
  <c r="T580" i="23"/>
  <c r="T581" i="23"/>
  <c r="T582" i="23"/>
  <c r="T583" i="23"/>
  <c r="T584" i="23"/>
  <c r="T585" i="23"/>
  <c r="T586" i="23"/>
  <c r="T587" i="23"/>
  <c r="T588" i="23"/>
  <c r="T589" i="23"/>
  <c r="T590" i="23"/>
  <c r="T591" i="23"/>
  <c r="T592" i="23"/>
  <c r="T593" i="23"/>
  <c r="T594" i="23"/>
  <c r="T595" i="23"/>
  <c r="T596" i="23"/>
  <c r="T597" i="23"/>
  <c r="T598" i="23"/>
  <c r="T599" i="23"/>
  <c r="T600" i="23"/>
  <c r="T601" i="23"/>
  <c r="T602" i="23"/>
  <c r="T603" i="23"/>
  <c r="T604" i="23"/>
  <c r="T605" i="23"/>
  <c r="T606" i="23"/>
  <c r="T607" i="23"/>
  <c r="T608" i="23"/>
  <c r="T609" i="23"/>
  <c r="T610" i="23"/>
  <c r="T611" i="23"/>
  <c r="T612" i="23"/>
  <c r="T613" i="23"/>
  <c r="T614" i="23"/>
  <c r="T615" i="23"/>
  <c r="T616" i="23"/>
  <c r="T617" i="23"/>
  <c r="T618" i="23"/>
  <c r="T619" i="23"/>
  <c r="T620" i="23"/>
  <c r="T621" i="23"/>
  <c r="T622" i="23"/>
  <c r="T623" i="23"/>
  <c r="T624" i="23"/>
  <c r="T625" i="23"/>
  <c r="T626" i="23"/>
  <c r="T627" i="23"/>
  <c r="T628" i="23"/>
  <c r="T629" i="23"/>
  <c r="T630" i="23"/>
  <c r="T631" i="23"/>
  <c r="T632" i="23"/>
  <c r="T633" i="23"/>
  <c r="T634" i="23"/>
  <c r="T635" i="23"/>
  <c r="T636" i="23"/>
  <c r="T637" i="23"/>
  <c r="T638" i="23"/>
  <c r="T639" i="23"/>
  <c r="T640" i="23"/>
  <c r="T641" i="23"/>
  <c r="T642" i="23"/>
  <c r="T643" i="23"/>
  <c r="T644" i="23"/>
  <c r="T645" i="23"/>
  <c r="T646" i="23"/>
  <c r="T647" i="23"/>
  <c r="T648" i="23"/>
  <c r="T649" i="23"/>
  <c r="T650" i="23"/>
  <c r="T651" i="23"/>
  <c r="T652" i="23"/>
  <c r="T653" i="23"/>
  <c r="T654" i="23"/>
  <c r="T655" i="23"/>
  <c r="T656" i="23"/>
  <c r="T657" i="23"/>
  <c r="T658" i="23"/>
  <c r="T659" i="23"/>
  <c r="T660" i="23"/>
  <c r="T661" i="23"/>
  <c r="T662" i="23"/>
  <c r="T663" i="23"/>
  <c r="T664" i="23"/>
  <c r="T665" i="23"/>
  <c r="T666" i="23"/>
  <c r="T667" i="23"/>
  <c r="T668" i="23"/>
  <c r="T669" i="23"/>
  <c r="T670" i="23"/>
  <c r="T671" i="23"/>
  <c r="T672" i="23"/>
  <c r="T673" i="23"/>
  <c r="T674" i="23"/>
  <c r="T675" i="23"/>
  <c r="T676" i="23"/>
  <c r="T677" i="23"/>
  <c r="T678" i="23"/>
  <c r="T679" i="23"/>
  <c r="T680" i="23"/>
  <c r="T681" i="23"/>
  <c r="T682" i="23"/>
  <c r="T683" i="23"/>
  <c r="T684" i="23"/>
  <c r="T685" i="23"/>
  <c r="T686" i="23"/>
  <c r="T687" i="23"/>
  <c r="T688" i="23"/>
  <c r="T689" i="23"/>
  <c r="T690" i="23"/>
  <c r="T691" i="23"/>
  <c r="T692" i="23"/>
  <c r="T693" i="23"/>
  <c r="T694" i="23"/>
  <c r="T695" i="23"/>
  <c r="T696" i="23"/>
  <c r="T697" i="23"/>
  <c r="T698" i="23"/>
  <c r="T699" i="23"/>
  <c r="T700" i="23"/>
  <c r="T701" i="23"/>
  <c r="T702" i="23"/>
  <c r="T703" i="23"/>
  <c r="T704" i="23"/>
  <c r="T705" i="23"/>
  <c r="T706" i="23"/>
  <c r="T707" i="23"/>
  <c r="T708" i="23"/>
  <c r="T709" i="23"/>
  <c r="T710" i="23"/>
  <c r="T711" i="23"/>
  <c r="T712" i="23"/>
  <c r="T713" i="23"/>
  <c r="T714" i="23"/>
  <c r="T715" i="23"/>
  <c r="T716" i="23"/>
  <c r="T717" i="23"/>
  <c r="T718" i="23"/>
  <c r="T719" i="23"/>
  <c r="T720" i="23"/>
  <c r="T721" i="23"/>
  <c r="T722" i="23"/>
  <c r="T723" i="23"/>
  <c r="T724" i="23"/>
  <c r="T725" i="23"/>
  <c r="T726" i="23"/>
  <c r="T727" i="23"/>
  <c r="T728" i="23"/>
  <c r="T729" i="23"/>
  <c r="T730" i="23"/>
  <c r="T731" i="23"/>
  <c r="T732" i="23"/>
  <c r="T733" i="23"/>
  <c r="T734" i="23"/>
  <c r="T735" i="23"/>
  <c r="T736" i="23"/>
  <c r="T737" i="23"/>
  <c r="T738" i="23"/>
  <c r="T739" i="23"/>
  <c r="T740" i="23"/>
  <c r="T741" i="23"/>
  <c r="T742" i="23"/>
  <c r="T743" i="23"/>
  <c r="T744" i="23"/>
  <c r="T745" i="23"/>
  <c r="T746" i="23"/>
  <c r="T747" i="23"/>
  <c r="T748" i="23"/>
  <c r="T749" i="23"/>
  <c r="T750" i="23"/>
  <c r="T751" i="23"/>
  <c r="T752" i="23"/>
  <c r="T753" i="23"/>
  <c r="T754" i="23"/>
  <c r="T755" i="23"/>
  <c r="T756" i="23"/>
  <c r="T757" i="23"/>
  <c r="T758" i="23"/>
  <c r="T759" i="23"/>
  <c r="T760" i="23"/>
  <c r="T761" i="23"/>
  <c r="T762" i="23"/>
  <c r="T763" i="23"/>
  <c r="T764" i="23"/>
  <c r="T765" i="23"/>
  <c r="T766" i="23"/>
  <c r="T767" i="23"/>
  <c r="T768" i="23"/>
  <c r="T769" i="23"/>
  <c r="T770" i="23"/>
  <c r="T771" i="23"/>
  <c r="T772" i="23"/>
  <c r="T773" i="23"/>
  <c r="T774" i="23"/>
  <c r="T775" i="23"/>
  <c r="T776" i="23"/>
  <c r="T777" i="23"/>
  <c r="T778" i="23"/>
  <c r="T779" i="23"/>
  <c r="T780" i="23"/>
  <c r="T781" i="23"/>
  <c r="T782" i="23"/>
  <c r="T783" i="23"/>
  <c r="T784" i="23"/>
  <c r="T785" i="23"/>
  <c r="T786" i="23"/>
  <c r="T787" i="23"/>
  <c r="T788" i="23"/>
  <c r="T789" i="23"/>
  <c r="T790" i="23"/>
  <c r="T791" i="23"/>
  <c r="T792" i="23"/>
  <c r="T793" i="23"/>
  <c r="T794" i="23"/>
  <c r="T795" i="23"/>
  <c r="T796" i="23"/>
  <c r="T797" i="23"/>
  <c r="T798" i="23"/>
  <c r="T799" i="23"/>
  <c r="T800" i="23"/>
  <c r="T801" i="23"/>
  <c r="T802" i="23"/>
  <c r="T803" i="23"/>
  <c r="T804" i="23"/>
  <c r="T805" i="23"/>
  <c r="T806" i="23"/>
  <c r="T807" i="23"/>
  <c r="T808" i="23"/>
  <c r="T809" i="23"/>
  <c r="T810" i="23"/>
  <c r="T811" i="23"/>
  <c r="T812" i="23"/>
  <c r="T813" i="23"/>
  <c r="T814" i="23"/>
  <c r="T815" i="23"/>
  <c r="T816" i="23"/>
  <c r="T817" i="23"/>
  <c r="T818" i="23"/>
  <c r="T819" i="23"/>
  <c r="T820" i="23"/>
  <c r="T821" i="23"/>
  <c r="T822" i="23"/>
  <c r="T823" i="23"/>
  <c r="T824" i="23"/>
  <c r="T825" i="23"/>
  <c r="T826" i="23"/>
  <c r="T827" i="23"/>
  <c r="T828" i="23"/>
  <c r="T829" i="23"/>
  <c r="T830" i="23"/>
  <c r="T831" i="23"/>
  <c r="T832" i="23"/>
  <c r="T833" i="23"/>
  <c r="T834" i="23"/>
  <c r="T835" i="23"/>
  <c r="T836" i="23"/>
  <c r="T837" i="23"/>
  <c r="T838" i="23"/>
  <c r="T839" i="23"/>
  <c r="T840" i="23"/>
  <c r="T841" i="23"/>
  <c r="T842" i="23"/>
  <c r="T843" i="23"/>
  <c r="T844" i="23"/>
  <c r="T845" i="23"/>
  <c r="T846" i="23"/>
  <c r="T847" i="23"/>
  <c r="T848" i="23"/>
  <c r="T849" i="23"/>
  <c r="T850" i="23"/>
  <c r="T851" i="23"/>
  <c r="T852" i="23"/>
  <c r="T853" i="23"/>
  <c r="T854" i="23"/>
  <c r="T855" i="23"/>
  <c r="T856" i="23"/>
  <c r="T857" i="23"/>
  <c r="T858" i="23"/>
  <c r="T859" i="23"/>
  <c r="T860" i="23"/>
  <c r="T861" i="23"/>
  <c r="T862" i="23"/>
  <c r="T863" i="23"/>
  <c r="T864" i="23"/>
  <c r="T865" i="23"/>
  <c r="T866" i="23"/>
  <c r="T867" i="23"/>
  <c r="T868" i="23"/>
  <c r="T869" i="23"/>
  <c r="T870" i="23"/>
  <c r="T871" i="23"/>
  <c r="T872" i="23"/>
  <c r="T873" i="23"/>
  <c r="T874" i="23"/>
  <c r="T875" i="23"/>
  <c r="T876" i="23"/>
  <c r="T877" i="23"/>
  <c r="T878" i="23"/>
  <c r="T879" i="23"/>
  <c r="T880" i="23"/>
  <c r="T881" i="23"/>
  <c r="T882" i="23"/>
  <c r="T2" i="23"/>
  <c r="U3" i="23"/>
  <c r="U4" i="23"/>
  <c r="U5" i="23"/>
  <c r="U6" i="23"/>
  <c r="U7" i="23"/>
  <c r="U8" i="23"/>
  <c r="U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U40" i="23"/>
  <c r="U41" i="23"/>
  <c r="U42" i="23"/>
  <c r="U43" i="23"/>
  <c r="U44" i="23"/>
  <c r="U45" i="23"/>
  <c r="U46" i="23"/>
  <c r="U47" i="23"/>
  <c r="U48" i="23"/>
  <c r="U49" i="23"/>
  <c r="U50" i="23"/>
  <c r="U51" i="23"/>
  <c r="U52" i="23"/>
  <c r="U53" i="23"/>
  <c r="U54" i="23"/>
  <c r="U55" i="23"/>
  <c r="U56" i="23"/>
  <c r="U57" i="23"/>
  <c r="U58" i="23"/>
  <c r="U59" i="23"/>
  <c r="U60" i="23"/>
  <c r="U61" i="23"/>
  <c r="U62" i="23"/>
  <c r="U63" i="23"/>
  <c r="U64" i="23"/>
  <c r="U65" i="23"/>
  <c r="U66" i="23"/>
  <c r="U67" i="23"/>
  <c r="U68" i="23"/>
  <c r="U69" i="23"/>
  <c r="U70" i="23"/>
  <c r="U71" i="23"/>
  <c r="U72" i="23"/>
  <c r="U73" i="23"/>
  <c r="U74" i="23"/>
  <c r="U75" i="23"/>
  <c r="U76" i="23"/>
  <c r="U77" i="23"/>
  <c r="U78" i="23"/>
  <c r="U79" i="23"/>
  <c r="U80" i="23"/>
  <c r="U81" i="23"/>
  <c r="U82" i="23"/>
  <c r="U83" i="23"/>
  <c r="U84" i="23"/>
  <c r="U85" i="23"/>
  <c r="U86" i="23"/>
  <c r="U87" i="23"/>
  <c r="U88" i="23"/>
  <c r="U89" i="23"/>
  <c r="U90" i="23"/>
  <c r="U91" i="23"/>
  <c r="U92" i="23"/>
  <c r="U93" i="23"/>
  <c r="U94" i="23"/>
  <c r="U95" i="23"/>
  <c r="U96" i="23"/>
  <c r="U97" i="23"/>
  <c r="U98" i="23"/>
  <c r="U99" i="23"/>
  <c r="U100" i="23"/>
  <c r="U101" i="23"/>
  <c r="U102" i="23"/>
  <c r="U103" i="23"/>
  <c r="U104" i="23"/>
  <c r="U105" i="23"/>
  <c r="U106" i="23"/>
  <c r="U107" i="23"/>
  <c r="U108" i="23"/>
  <c r="U109" i="23"/>
  <c r="U110" i="23"/>
  <c r="U111" i="23"/>
  <c r="U112" i="23"/>
  <c r="U113" i="23"/>
  <c r="U114" i="23"/>
  <c r="U115" i="23"/>
  <c r="U116" i="23"/>
  <c r="U117" i="23"/>
  <c r="U118" i="23"/>
  <c r="U119" i="23"/>
  <c r="U120" i="23"/>
  <c r="U121" i="23"/>
  <c r="U122" i="23"/>
  <c r="U123" i="23"/>
  <c r="U124" i="23"/>
  <c r="U125" i="23"/>
  <c r="U126" i="23"/>
  <c r="U127" i="23"/>
  <c r="U128" i="23"/>
  <c r="U129" i="23"/>
  <c r="U130" i="23"/>
  <c r="U131" i="23"/>
  <c r="U132" i="23"/>
  <c r="U133" i="23"/>
  <c r="U134" i="23"/>
  <c r="U135" i="23"/>
  <c r="U136" i="23"/>
  <c r="U137" i="23"/>
  <c r="U138" i="23"/>
  <c r="U139" i="23"/>
  <c r="U140" i="23"/>
  <c r="U141" i="23"/>
  <c r="U142" i="23"/>
  <c r="U143" i="23"/>
  <c r="U144" i="23"/>
  <c r="U145" i="23"/>
  <c r="U146" i="23"/>
  <c r="U147" i="23"/>
  <c r="U148" i="23"/>
  <c r="U149" i="23"/>
  <c r="U150" i="23"/>
  <c r="U151" i="23"/>
  <c r="U152" i="23"/>
  <c r="U153" i="23"/>
  <c r="U154" i="23"/>
  <c r="U155" i="23"/>
  <c r="U156" i="23"/>
  <c r="U157" i="23"/>
  <c r="U158" i="23"/>
  <c r="U159" i="23"/>
  <c r="U160" i="23"/>
  <c r="U161" i="23"/>
  <c r="U162" i="23"/>
  <c r="U163" i="23"/>
  <c r="U164" i="23"/>
  <c r="U165" i="23"/>
  <c r="U166" i="23"/>
  <c r="U167" i="23"/>
  <c r="U168" i="23"/>
  <c r="U169" i="23"/>
  <c r="U170" i="23"/>
  <c r="U171" i="23"/>
  <c r="U172" i="23"/>
  <c r="U173" i="23"/>
  <c r="U174" i="23"/>
  <c r="U175" i="23"/>
  <c r="U176" i="23"/>
  <c r="U177" i="23"/>
  <c r="U178" i="23"/>
  <c r="U179" i="23"/>
  <c r="U180" i="23"/>
  <c r="U181" i="23"/>
  <c r="U182" i="23"/>
  <c r="U183" i="23"/>
  <c r="U184" i="23"/>
  <c r="U185" i="23"/>
  <c r="U186" i="23"/>
  <c r="U187" i="23"/>
  <c r="U188" i="23"/>
  <c r="U189" i="23"/>
  <c r="U190" i="23"/>
  <c r="U191" i="23"/>
  <c r="U192" i="23"/>
  <c r="U193" i="23"/>
  <c r="U194" i="23"/>
  <c r="U195" i="23"/>
  <c r="U196" i="23"/>
  <c r="U197" i="23"/>
  <c r="U198" i="23"/>
  <c r="U199" i="23"/>
  <c r="U200" i="23"/>
  <c r="U201" i="23"/>
  <c r="U202" i="23"/>
  <c r="U203" i="23"/>
  <c r="U204" i="23"/>
  <c r="U205" i="23"/>
  <c r="U206" i="23"/>
  <c r="U207" i="23"/>
  <c r="U208" i="23"/>
  <c r="U209" i="23"/>
  <c r="U210" i="23"/>
  <c r="U211" i="23"/>
  <c r="U212" i="23"/>
  <c r="U213" i="23"/>
  <c r="U214" i="23"/>
  <c r="U215" i="23"/>
  <c r="U216" i="23"/>
  <c r="U217" i="23"/>
  <c r="U218" i="23"/>
  <c r="U219" i="23"/>
  <c r="U220" i="23"/>
  <c r="U221" i="23"/>
  <c r="U222" i="23"/>
  <c r="U223" i="23"/>
  <c r="U224" i="23"/>
  <c r="U225" i="23"/>
  <c r="U226" i="23"/>
  <c r="U227" i="23"/>
  <c r="U228" i="23"/>
  <c r="U229" i="23"/>
  <c r="U230" i="23"/>
  <c r="U231" i="23"/>
  <c r="U232" i="23"/>
  <c r="U233" i="23"/>
  <c r="U234" i="23"/>
  <c r="U235" i="23"/>
  <c r="U236" i="23"/>
  <c r="U237" i="23"/>
  <c r="U238" i="23"/>
  <c r="U239" i="23"/>
  <c r="U240" i="23"/>
  <c r="U241" i="23"/>
  <c r="U242" i="23"/>
  <c r="U243" i="23"/>
  <c r="U244" i="23"/>
  <c r="U245" i="23"/>
  <c r="U246" i="23"/>
  <c r="U247" i="23"/>
  <c r="U248" i="23"/>
  <c r="U249" i="23"/>
  <c r="U250" i="23"/>
  <c r="U251" i="23"/>
  <c r="U252" i="23"/>
  <c r="U253" i="23"/>
  <c r="U254" i="23"/>
  <c r="U255" i="23"/>
  <c r="U256" i="23"/>
  <c r="U257" i="23"/>
  <c r="U258" i="23"/>
  <c r="U259" i="23"/>
  <c r="U260" i="23"/>
  <c r="U261" i="23"/>
  <c r="U262" i="23"/>
  <c r="U263" i="23"/>
  <c r="U264" i="23"/>
  <c r="U265" i="23"/>
  <c r="U266" i="23"/>
  <c r="U267" i="23"/>
  <c r="U268" i="23"/>
  <c r="U269" i="23"/>
  <c r="U270" i="23"/>
  <c r="U271" i="23"/>
  <c r="U272" i="23"/>
  <c r="U273" i="23"/>
  <c r="U274" i="23"/>
  <c r="U275" i="23"/>
  <c r="U276" i="23"/>
  <c r="U277" i="23"/>
  <c r="U278" i="23"/>
  <c r="U279" i="23"/>
  <c r="U280" i="23"/>
  <c r="U281" i="23"/>
  <c r="U282" i="23"/>
  <c r="U283" i="23"/>
  <c r="U284" i="23"/>
  <c r="U285" i="23"/>
  <c r="U286" i="23"/>
  <c r="U287" i="23"/>
  <c r="U288" i="23"/>
  <c r="U289" i="23"/>
  <c r="U290" i="23"/>
  <c r="U291" i="23"/>
  <c r="U292" i="23"/>
  <c r="U293" i="23"/>
  <c r="U294" i="23"/>
  <c r="U295" i="23"/>
  <c r="U296" i="23"/>
  <c r="U297" i="23"/>
  <c r="U298" i="23"/>
  <c r="U299" i="23"/>
  <c r="U300" i="23"/>
  <c r="U301" i="23"/>
  <c r="U302" i="23"/>
  <c r="U303" i="23"/>
  <c r="U304" i="23"/>
  <c r="U305" i="23"/>
  <c r="U306" i="23"/>
  <c r="U307" i="23"/>
  <c r="U308" i="23"/>
  <c r="U309" i="23"/>
  <c r="U310" i="23"/>
  <c r="U311" i="23"/>
  <c r="U312" i="23"/>
  <c r="U313" i="23"/>
  <c r="U314" i="23"/>
  <c r="U315" i="23"/>
  <c r="U316" i="23"/>
  <c r="U317" i="23"/>
  <c r="U318" i="23"/>
  <c r="U319" i="23"/>
  <c r="U320" i="23"/>
  <c r="U321" i="23"/>
  <c r="U322" i="23"/>
  <c r="U323" i="23"/>
  <c r="U324" i="23"/>
  <c r="U325" i="23"/>
  <c r="U326" i="23"/>
  <c r="U327" i="23"/>
  <c r="U328" i="23"/>
  <c r="U329" i="23"/>
  <c r="U330" i="23"/>
  <c r="U331" i="23"/>
  <c r="U332" i="23"/>
  <c r="U333" i="23"/>
  <c r="U334" i="23"/>
  <c r="U335" i="23"/>
  <c r="U336" i="23"/>
  <c r="U337" i="23"/>
  <c r="U338" i="23"/>
  <c r="U339" i="23"/>
  <c r="U340" i="23"/>
  <c r="U341" i="23"/>
  <c r="U342" i="23"/>
  <c r="U343" i="23"/>
  <c r="U344" i="23"/>
  <c r="U345" i="23"/>
  <c r="U346" i="23"/>
  <c r="U347" i="23"/>
  <c r="U348" i="23"/>
  <c r="U349" i="23"/>
  <c r="U350" i="23"/>
  <c r="U351" i="23"/>
  <c r="U352" i="23"/>
  <c r="U353" i="23"/>
  <c r="U354" i="23"/>
  <c r="U355" i="23"/>
  <c r="U356" i="23"/>
  <c r="U357" i="23"/>
  <c r="U358" i="23"/>
  <c r="U359" i="23"/>
  <c r="U360" i="23"/>
  <c r="U361" i="23"/>
  <c r="U362" i="23"/>
  <c r="U363" i="23"/>
  <c r="U364" i="23"/>
  <c r="U365" i="23"/>
  <c r="U366" i="23"/>
  <c r="U367" i="23"/>
  <c r="U368" i="23"/>
  <c r="U369" i="23"/>
  <c r="U370" i="23"/>
  <c r="U371" i="23"/>
  <c r="U372" i="23"/>
  <c r="U373" i="23"/>
  <c r="U374" i="23"/>
  <c r="U375" i="23"/>
  <c r="U376" i="23"/>
  <c r="U377" i="23"/>
  <c r="U378" i="23"/>
  <c r="U379" i="23"/>
  <c r="U380" i="23"/>
  <c r="U381" i="23"/>
  <c r="U382" i="23"/>
  <c r="U383" i="23"/>
  <c r="U384" i="23"/>
  <c r="U385" i="23"/>
  <c r="U386" i="23"/>
  <c r="U387" i="23"/>
  <c r="U388" i="23"/>
  <c r="U389" i="23"/>
  <c r="U390" i="23"/>
  <c r="U391" i="23"/>
  <c r="U392" i="23"/>
  <c r="U393" i="23"/>
  <c r="U394" i="23"/>
  <c r="U395" i="23"/>
  <c r="U396" i="23"/>
  <c r="U397" i="23"/>
  <c r="U398" i="23"/>
  <c r="U399" i="23"/>
  <c r="U400" i="23"/>
  <c r="U401" i="23"/>
  <c r="U402" i="23"/>
  <c r="U403" i="23"/>
  <c r="U404" i="23"/>
  <c r="U405" i="23"/>
  <c r="U406" i="23"/>
  <c r="U407" i="23"/>
  <c r="U408" i="23"/>
  <c r="U409" i="23"/>
  <c r="U410" i="23"/>
  <c r="U411" i="23"/>
  <c r="U412" i="23"/>
  <c r="U413" i="23"/>
  <c r="U414" i="23"/>
  <c r="U415" i="23"/>
  <c r="U416" i="23"/>
  <c r="U417" i="23"/>
  <c r="U418" i="23"/>
  <c r="U419" i="23"/>
  <c r="U420" i="23"/>
  <c r="U421" i="23"/>
  <c r="U422" i="23"/>
  <c r="U423" i="23"/>
  <c r="U424" i="23"/>
  <c r="U425" i="23"/>
  <c r="U426" i="23"/>
  <c r="U427" i="23"/>
  <c r="U428" i="23"/>
  <c r="U429" i="23"/>
  <c r="U430" i="23"/>
  <c r="U431" i="23"/>
  <c r="U432" i="23"/>
  <c r="U433" i="23"/>
  <c r="U434" i="23"/>
  <c r="U435" i="23"/>
  <c r="U436" i="23"/>
  <c r="U437" i="23"/>
  <c r="U438" i="23"/>
  <c r="U439" i="23"/>
  <c r="U440" i="23"/>
  <c r="U441" i="23"/>
  <c r="U442" i="23"/>
  <c r="U443" i="23"/>
  <c r="U444" i="23"/>
  <c r="U445" i="23"/>
  <c r="U446" i="23"/>
  <c r="U447" i="23"/>
  <c r="U448" i="23"/>
  <c r="U449" i="23"/>
  <c r="U450" i="23"/>
  <c r="U451" i="23"/>
  <c r="U452" i="23"/>
  <c r="U453" i="23"/>
  <c r="U454" i="23"/>
  <c r="U455" i="23"/>
  <c r="U456" i="23"/>
  <c r="U457" i="23"/>
  <c r="U458" i="23"/>
  <c r="U459" i="23"/>
  <c r="U460" i="23"/>
  <c r="U461" i="23"/>
  <c r="U462" i="23"/>
  <c r="U463" i="23"/>
  <c r="U464" i="23"/>
  <c r="U465" i="23"/>
  <c r="U466" i="23"/>
  <c r="U467" i="23"/>
  <c r="U468" i="23"/>
  <c r="U469" i="23"/>
  <c r="U470" i="23"/>
  <c r="U471" i="23"/>
  <c r="U472" i="23"/>
  <c r="U473" i="23"/>
  <c r="U474" i="23"/>
  <c r="U475" i="23"/>
  <c r="U476" i="23"/>
  <c r="U477" i="23"/>
  <c r="U478" i="23"/>
  <c r="U479" i="23"/>
  <c r="U480" i="23"/>
  <c r="U481" i="23"/>
  <c r="U482" i="23"/>
  <c r="U483" i="23"/>
  <c r="U484" i="23"/>
  <c r="U485" i="23"/>
  <c r="U486" i="23"/>
  <c r="U487" i="23"/>
  <c r="U488" i="23"/>
  <c r="U489" i="23"/>
  <c r="U490" i="23"/>
  <c r="U491" i="23"/>
  <c r="U492" i="23"/>
  <c r="U493" i="23"/>
  <c r="U494" i="23"/>
  <c r="U495" i="23"/>
  <c r="U496" i="23"/>
  <c r="U497" i="23"/>
  <c r="U498" i="23"/>
  <c r="U499" i="23"/>
  <c r="U500" i="23"/>
  <c r="U501" i="23"/>
  <c r="U502" i="23"/>
  <c r="U503" i="23"/>
  <c r="U504" i="23"/>
  <c r="U505" i="23"/>
  <c r="U506" i="23"/>
  <c r="U507" i="23"/>
  <c r="U508" i="23"/>
  <c r="U509" i="23"/>
  <c r="U510" i="23"/>
  <c r="U511" i="23"/>
  <c r="U512" i="23"/>
  <c r="U513" i="23"/>
  <c r="U514" i="23"/>
  <c r="U515" i="23"/>
  <c r="U516" i="23"/>
  <c r="U517" i="23"/>
  <c r="U518" i="23"/>
  <c r="U519" i="23"/>
  <c r="U520" i="23"/>
  <c r="U521" i="23"/>
  <c r="U522" i="23"/>
  <c r="U523" i="23"/>
  <c r="U524" i="23"/>
  <c r="U525" i="23"/>
  <c r="U526" i="23"/>
  <c r="U527" i="23"/>
  <c r="U528" i="23"/>
  <c r="U529" i="23"/>
  <c r="U530" i="23"/>
  <c r="U531" i="23"/>
  <c r="U532" i="23"/>
  <c r="U533" i="23"/>
  <c r="U534" i="23"/>
  <c r="U535" i="23"/>
  <c r="U536" i="23"/>
  <c r="U537" i="23"/>
  <c r="U538" i="23"/>
  <c r="U539" i="23"/>
  <c r="U540" i="23"/>
  <c r="U541" i="23"/>
  <c r="U542" i="23"/>
  <c r="U543" i="23"/>
  <c r="U544" i="23"/>
  <c r="U545" i="23"/>
  <c r="U546" i="23"/>
  <c r="U547" i="23"/>
  <c r="U548" i="23"/>
  <c r="U549" i="23"/>
  <c r="U550" i="23"/>
  <c r="U551" i="23"/>
  <c r="U552" i="23"/>
  <c r="U553" i="23"/>
  <c r="U554" i="23"/>
  <c r="U555" i="23"/>
  <c r="U556" i="23"/>
  <c r="U557" i="23"/>
  <c r="U558" i="23"/>
  <c r="U559" i="23"/>
  <c r="U560" i="23"/>
  <c r="U561" i="23"/>
  <c r="U562" i="23"/>
  <c r="U563" i="23"/>
  <c r="U564" i="23"/>
  <c r="U565" i="23"/>
  <c r="U566" i="23"/>
  <c r="U567" i="23"/>
  <c r="U568" i="23"/>
  <c r="U569" i="23"/>
  <c r="U570" i="23"/>
  <c r="U571" i="23"/>
  <c r="U572" i="23"/>
  <c r="U573" i="23"/>
  <c r="U574" i="23"/>
  <c r="U575" i="23"/>
  <c r="U576" i="23"/>
  <c r="U577" i="23"/>
  <c r="U578" i="23"/>
  <c r="U579" i="23"/>
  <c r="U580" i="23"/>
  <c r="U581" i="23"/>
  <c r="U582" i="23"/>
  <c r="U583" i="23"/>
  <c r="U584" i="23"/>
  <c r="U585" i="23"/>
  <c r="U586" i="23"/>
  <c r="U587" i="23"/>
  <c r="U588" i="23"/>
  <c r="U589" i="23"/>
  <c r="U590" i="23"/>
  <c r="U591" i="23"/>
  <c r="U592" i="23"/>
  <c r="U593" i="23"/>
  <c r="U594" i="23"/>
  <c r="U595" i="23"/>
  <c r="U596" i="23"/>
  <c r="U597" i="23"/>
  <c r="U598" i="23"/>
  <c r="U599" i="23"/>
  <c r="U600" i="23"/>
  <c r="U601" i="23"/>
  <c r="U602" i="23"/>
  <c r="U603" i="23"/>
  <c r="U604" i="23"/>
  <c r="U605" i="23"/>
  <c r="U606" i="23"/>
  <c r="U607" i="23"/>
  <c r="U608" i="23"/>
  <c r="U609" i="23"/>
  <c r="U610" i="23"/>
  <c r="U611" i="23"/>
  <c r="U612" i="23"/>
  <c r="U613" i="23"/>
  <c r="U614" i="23"/>
  <c r="U615" i="23"/>
  <c r="U616" i="23"/>
  <c r="U617" i="23"/>
  <c r="U618" i="23"/>
  <c r="U619" i="23"/>
  <c r="U620" i="23"/>
  <c r="U621" i="23"/>
  <c r="U622" i="23"/>
  <c r="U623" i="23"/>
  <c r="U624" i="23"/>
  <c r="U625" i="23"/>
  <c r="U626" i="23"/>
  <c r="U627" i="23"/>
  <c r="U628" i="23"/>
  <c r="U629" i="23"/>
  <c r="U630" i="23"/>
  <c r="U631" i="23"/>
  <c r="U632" i="23"/>
  <c r="U633" i="23"/>
  <c r="U634" i="23"/>
  <c r="U635" i="23"/>
  <c r="U636" i="23"/>
  <c r="U637" i="23"/>
  <c r="U638" i="23"/>
  <c r="U639" i="23"/>
  <c r="U640" i="23"/>
  <c r="U641" i="23"/>
  <c r="U642" i="23"/>
  <c r="U643" i="23"/>
  <c r="U644" i="23"/>
  <c r="U645" i="23"/>
  <c r="U646" i="23"/>
  <c r="U647" i="23"/>
  <c r="U648" i="23"/>
  <c r="U649" i="23"/>
  <c r="U650" i="23"/>
  <c r="U651" i="23"/>
  <c r="U652" i="23"/>
  <c r="U653" i="23"/>
  <c r="U654" i="23"/>
  <c r="U655" i="23"/>
  <c r="U656" i="23"/>
  <c r="U657" i="23"/>
  <c r="U658" i="23"/>
  <c r="U659" i="23"/>
  <c r="U660" i="23"/>
  <c r="U661" i="23"/>
  <c r="U662" i="23"/>
  <c r="U663" i="23"/>
  <c r="U664" i="23"/>
  <c r="U665" i="23"/>
  <c r="U666" i="23"/>
  <c r="U667" i="23"/>
  <c r="U668" i="23"/>
  <c r="U669" i="23"/>
  <c r="U670" i="23"/>
  <c r="U671" i="23"/>
  <c r="U672" i="23"/>
  <c r="U673" i="23"/>
  <c r="U674" i="23"/>
  <c r="U675" i="23"/>
  <c r="U676" i="23"/>
  <c r="U677" i="23"/>
  <c r="U678" i="23"/>
  <c r="U679" i="23"/>
  <c r="U680" i="23"/>
  <c r="U681" i="23"/>
  <c r="U682" i="23"/>
  <c r="U683" i="23"/>
  <c r="U684" i="23"/>
  <c r="U685" i="23"/>
  <c r="U686" i="23"/>
  <c r="U687" i="23"/>
  <c r="U688" i="23"/>
  <c r="U689" i="23"/>
  <c r="U690" i="23"/>
  <c r="U691" i="23"/>
  <c r="U692" i="23"/>
  <c r="U693" i="23"/>
  <c r="U694" i="23"/>
  <c r="U695" i="23"/>
  <c r="U696" i="23"/>
  <c r="U697" i="23"/>
  <c r="U698" i="23"/>
  <c r="U699" i="23"/>
  <c r="U700" i="23"/>
  <c r="U701" i="23"/>
  <c r="U702" i="23"/>
  <c r="U703" i="23"/>
  <c r="U704" i="23"/>
  <c r="U705" i="23"/>
  <c r="U706" i="23"/>
  <c r="U707" i="23"/>
  <c r="U708" i="23"/>
  <c r="U709" i="23"/>
  <c r="U710" i="23"/>
  <c r="U711" i="23"/>
  <c r="U712" i="23"/>
  <c r="U713" i="23"/>
  <c r="U714" i="23"/>
  <c r="U715" i="23"/>
  <c r="U716" i="23"/>
  <c r="U717" i="23"/>
  <c r="U718" i="23"/>
  <c r="U719" i="23"/>
  <c r="U720" i="23"/>
  <c r="U721" i="23"/>
  <c r="U722" i="23"/>
  <c r="U723" i="23"/>
  <c r="U724" i="23"/>
  <c r="U725" i="23"/>
  <c r="U726" i="23"/>
  <c r="U727" i="23"/>
  <c r="U728" i="23"/>
  <c r="U729" i="23"/>
  <c r="U730" i="23"/>
  <c r="U731" i="23"/>
  <c r="U732" i="23"/>
  <c r="U733" i="23"/>
  <c r="U734" i="23"/>
  <c r="U735" i="23"/>
  <c r="U736" i="23"/>
  <c r="U737" i="23"/>
  <c r="U738" i="23"/>
  <c r="U739" i="23"/>
  <c r="U740" i="23"/>
  <c r="U741" i="23"/>
  <c r="U742" i="23"/>
  <c r="U743" i="23"/>
  <c r="U744" i="23"/>
  <c r="U745" i="23"/>
  <c r="U746" i="23"/>
  <c r="U747" i="23"/>
  <c r="U748" i="23"/>
  <c r="U749" i="23"/>
  <c r="U750" i="23"/>
  <c r="U751" i="23"/>
  <c r="U752" i="23"/>
  <c r="U753" i="23"/>
  <c r="U754" i="23"/>
  <c r="U755" i="23"/>
  <c r="U756" i="23"/>
  <c r="U757" i="23"/>
  <c r="U758" i="23"/>
  <c r="U759" i="23"/>
  <c r="U760" i="23"/>
  <c r="U761" i="23"/>
  <c r="U762" i="23"/>
  <c r="U763" i="23"/>
  <c r="U764" i="23"/>
  <c r="U765" i="23"/>
  <c r="U766" i="23"/>
  <c r="U767" i="23"/>
  <c r="U768" i="23"/>
  <c r="U769" i="23"/>
  <c r="U770" i="23"/>
  <c r="U771" i="23"/>
  <c r="U772" i="23"/>
  <c r="U773" i="23"/>
  <c r="U774" i="23"/>
  <c r="U775" i="23"/>
  <c r="U776" i="23"/>
  <c r="U777" i="23"/>
  <c r="U778" i="23"/>
  <c r="U779" i="23"/>
  <c r="U780" i="23"/>
  <c r="U781" i="23"/>
  <c r="U782" i="23"/>
  <c r="U783" i="23"/>
  <c r="U784" i="23"/>
  <c r="U785" i="23"/>
  <c r="U786" i="23"/>
  <c r="U787" i="23"/>
  <c r="U788" i="23"/>
  <c r="U789" i="23"/>
  <c r="U790" i="23"/>
  <c r="U791" i="23"/>
  <c r="U792" i="23"/>
  <c r="U793" i="23"/>
  <c r="U794" i="23"/>
  <c r="U795" i="23"/>
  <c r="U796" i="23"/>
  <c r="U797" i="23"/>
  <c r="U798" i="23"/>
  <c r="U799" i="23"/>
  <c r="U800" i="23"/>
  <c r="U801" i="23"/>
  <c r="U802" i="23"/>
  <c r="U803" i="23"/>
  <c r="U804" i="23"/>
  <c r="U805" i="23"/>
  <c r="U806" i="23"/>
  <c r="U807" i="23"/>
  <c r="U808" i="23"/>
  <c r="U809" i="23"/>
  <c r="U810" i="23"/>
  <c r="U811" i="23"/>
  <c r="U812" i="23"/>
  <c r="U813" i="23"/>
  <c r="U814" i="23"/>
  <c r="U815" i="23"/>
  <c r="U816" i="23"/>
  <c r="U817" i="23"/>
  <c r="U818" i="23"/>
  <c r="U819" i="23"/>
  <c r="U820" i="23"/>
  <c r="U821" i="23"/>
  <c r="U822" i="23"/>
  <c r="U823" i="23"/>
  <c r="U824" i="23"/>
  <c r="U825" i="23"/>
  <c r="U826" i="23"/>
  <c r="U827" i="23"/>
  <c r="U828" i="23"/>
  <c r="U829" i="23"/>
  <c r="U830" i="23"/>
  <c r="U831" i="23"/>
  <c r="U832" i="23"/>
  <c r="U833" i="23"/>
  <c r="U834" i="23"/>
  <c r="U835" i="23"/>
  <c r="U836" i="23"/>
  <c r="U837" i="23"/>
  <c r="U838" i="23"/>
  <c r="U839" i="23"/>
  <c r="U840" i="23"/>
  <c r="U841" i="23"/>
  <c r="U842" i="23"/>
  <c r="U843" i="23"/>
  <c r="U844" i="23"/>
  <c r="U845" i="23"/>
  <c r="U846" i="23"/>
  <c r="U847" i="23"/>
  <c r="U848" i="23"/>
  <c r="U849" i="23"/>
  <c r="U850" i="23"/>
  <c r="U851" i="23"/>
  <c r="U852" i="23"/>
  <c r="U853" i="23"/>
  <c r="U854" i="23"/>
  <c r="U855" i="23"/>
  <c r="U856" i="23"/>
  <c r="U857" i="23"/>
  <c r="U858" i="23"/>
  <c r="U859" i="23"/>
  <c r="U860" i="23"/>
  <c r="U861" i="23"/>
  <c r="U862" i="23"/>
  <c r="U863" i="23"/>
  <c r="U864" i="23"/>
  <c r="U865" i="23"/>
  <c r="U866" i="23"/>
  <c r="U867" i="23"/>
  <c r="U868" i="23"/>
  <c r="U869" i="23"/>
  <c r="U870" i="23"/>
  <c r="U871" i="23"/>
  <c r="U872" i="23"/>
  <c r="U873" i="23"/>
  <c r="U874" i="23"/>
  <c r="U875" i="23"/>
  <c r="U876" i="23"/>
  <c r="U877" i="23"/>
  <c r="U878" i="23"/>
  <c r="U879" i="23"/>
  <c r="U880" i="23"/>
  <c r="U881" i="23"/>
  <c r="U882" i="23"/>
  <c r="U2" i="23"/>
  <c r="B5" i="22" l="1"/>
  <c r="B4" i="22"/>
  <c r="B2" i="22"/>
  <c r="B3" i="22"/>
  <c r="D26" i="19" l="1"/>
  <c r="G19" i="19" l="1"/>
  <c r="E19" i="19"/>
  <c r="C19" i="19"/>
  <c r="F19" i="19" l="1"/>
  <c r="J19" i="19"/>
  <c r="C24" i="19" l="1"/>
  <c r="E24" i="19" l="1"/>
  <c r="C25" i="19" l="1"/>
  <c r="E25" i="19"/>
  <c r="C20" i="19"/>
  <c r="C21" i="19"/>
  <c r="C22" i="19"/>
  <c r="C23" i="19"/>
  <c r="J20" i="19" l="1"/>
  <c r="F20" i="19"/>
  <c r="F26" i="19" s="1"/>
  <c r="H22" i="19"/>
  <c r="F22" i="19"/>
  <c r="E23" i="19"/>
  <c r="H23" i="19"/>
  <c r="F23" i="19"/>
  <c r="J23" i="19"/>
  <c r="G23" i="19"/>
  <c r="G26" i="19"/>
  <c r="C26" i="19"/>
  <c r="E21" i="19"/>
  <c r="E22" i="19"/>
  <c r="E20" i="19"/>
  <c r="E26" i="19" s="1"/>
  <c r="J22" i="19" l="1"/>
  <c r="J21" i="19"/>
  <c r="J26" i="19" l="1"/>
</calcChain>
</file>

<file path=xl/sharedStrings.xml><?xml version="1.0" encoding="utf-8"?>
<sst xmlns="http://schemas.openxmlformats.org/spreadsheetml/2006/main" count="11676" uniqueCount="3289">
  <si>
    <t>KBN Green Bond Impact Report</t>
  </si>
  <si>
    <t>Per 31 December 2025</t>
  </si>
  <si>
    <t>KBN Green Project Category</t>
  </si>
  <si>
    <t>Total number of projects</t>
  </si>
  <si>
    <t>New projects in 2025</t>
  </si>
  <si>
    <t>Green loan outstanding (1000 NOK)</t>
  </si>
  <si>
    <t>Production of renewable energy (kWh annually)</t>
  </si>
  <si>
    <t>Energy reduced or avoided (kWh annually)</t>
  </si>
  <si>
    <t>Increase in capacity</t>
  </si>
  <si>
    <t>Buildings</t>
  </si>
  <si>
    <t>n/a</t>
  </si>
  <si>
    <t>Renewable energy</t>
  </si>
  <si>
    <t>Transportation</t>
  </si>
  <si>
    <t>Waste and circular economy</t>
  </si>
  <si>
    <t>tonnes</t>
  </si>
  <si>
    <t>Water and wastewater management</t>
  </si>
  <si>
    <t>population equivalents</t>
  </si>
  <si>
    <t>Land use and area development projects</t>
  </si>
  <si>
    <t>Climate change adaptation</t>
  </si>
  <si>
    <t>Sum</t>
  </si>
  <si>
    <t>Project number</t>
  </si>
  <si>
    <t>Borrower</t>
  </si>
  <si>
    <t>Project name</t>
  </si>
  <si>
    <t>Description</t>
  </si>
  <si>
    <t>Project start</t>
  </si>
  <si>
    <t>Project finish</t>
  </si>
  <si>
    <t>Qualified under criteria document</t>
  </si>
  <si>
    <t>Last disbursement</t>
  </si>
  <si>
    <t>Total green loans disbursed (1000 NOK)</t>
  </si>
  <si>
    <t>Total cost (1000 NOK)</t>
  </si>
  <si>
    <t>KBN share of financing</t>
  </si>
  <si>
    <t>Heated area (m2)</t>
  </si>
  <si>
    <t>Energy produced (kWh annually)</t>
  </si>
  <si>
    <t>Corresponds to reduced or avoided GHG (tonnes CO2e annually)</t>
  </si>
  <si>
    <t>VÅLER KOMMUNE (INNLANDET)</t>
  </si>
  <si>
    <t>Renovation of Sentralgården</t>
  </si>
  <si>
    <t>The municipal building Sentralgården in Våler will be renovated, and solar panels will be installed. Energy consumption will be reduced by 30%</t>
  </si>
  <si>
    <t>RENOVASJONSSELSKAPET FOR DRAMMENSREGIONEN IKS</t>
  </si>
  <si>
    <t>Facility for operations and logistics</t>
  </si>
  <si>
    <t>New operations and logistics facility consisting of a workshop, wash hall, and offices. It is being constructed on a former recycling station site with deposited waste in the ground. The property therefore cannot be used for residential or commercial purposes. The building will feature an energy solution based on a borehole field and a large heat pump, and will be constructed using low-carbon concrete, class A.</t>
  </si>
  <si>
    <t>AGDER FYLKESKOMMUNE</t>
  </si>
  <si>
    <t>Søgne school and sports centre</t>
  </si>
  <si>
    <t>Søgne school and sports center in Kristiansand is a new building that houses a combined junior high school, high school, and cultural school, along with an associated sports hall. There is a strong emphasis on low energy consumption and self-sufficiency in energy through solar panels on the roof and energy wells. The center is a collaborative project between Agder County Council and Kristiansand Municipality.</t>
  </si>
  <si>
    <t>NORDLAND FYLKESKOMMUNE</t>
  </si>
  <si>
    <t>Mosjøen high school</t>
  </si>
  <si>
    <t>Nordland county authority is building a new high school in Mosjøen. The building will have low energy demand and generate its own energy, utilising an innovative ASES system (Active Solar Energy Storage) for thermal energy storage. This energy storage solution is a pilot project, making Mosjøen high school the first building in Norway to implement this technology. The goal is to increase the share of renewable energy in buildings and thereby reduce the need for externally supplied energy.</t>
  </si>
  <si>
    <t>LOPPA KOMMUNE</t>
  </si>
  <si>
    <t>Skarven education center</t>
  </si>
  <si>
    <t>Loppa municipality is building Skarven education center, which is built using mass timber and has a low energy demand.</t>
  </si>
  <si>
    <t>GJESDAL KOMMUNE</t>
  </si>
  <si>
    <t>Gjesdal health center</t>
  </si>
  <si>
    <t>Gjesdal Health Center is a new, forward-looking healthcare district under development in the center of Ålgård. The building is set to achieve BREEAM certification at the 'Excellent' level.</t>
  </si>
  <si>
    <t>OSLO KOMMUNE</t>
  </si>
  <si>
    <t>Energy efficiency improvements at LBS Veitvet</t>
  </si>
  <si>
    <t>Energy efficiency measures at the Logistics and Emergency Response Center (LBS) of the Water and Sewerage Agency. The building, which consists of warehouse and office space, was constructed in 1975.
Planned measures include additional insulation of exterior walls, replacement of roof hatches and windows, full window replacement in the warehouse, a new roof, transition from electric heating to hydronic heating with district heating, and a new ventilation unit with rotary heat recovery.
These measures will reduce the need for delivered electrical energy and lower the overall energy demand.</t>
  </si>
  <si>
    <t>Økern kindergarden, school and multi-use sports hall</t>
  </si>
  <si>
    <t>Oslo Municipality is developing Økern Square with a new school, kindergarten, and sports hall. The buildings are designed with low energy demand and environmentally friendly materials (low-carbon concrete class A and extreme). Renewable energy will also be generated through solar panels.</t>
  </si>
  <si>
    <t>ORKLAND KOMMUNE</t>
  </si>
  <si>
    <t>Solar panels on Orkland Town Hall</t>
  </si>
  <si>
    <t>Orkland Municipality are installing solar panels on the roof of the town hall.</t>
  </si>
  <si>
    <t>New fire station</t>
  </si>
  <si>
    <t>Orkdal municipality is building a new fire station in Meldal with low energy requirements. The supporting structure will be in glued laminated timber, and heat pumps will be installed.</t>
  </si>
  <si>
    <t>ALTA KOMMUNE</t>
  </si>
  <si>
    <t>Saga school</t>
  </si>
  <si>
    <t>Saga Primary School will be expanded to also include lower secondary education.
The expansion will be carried out as a new three-story extension, where low-carbon concrete class A will be used in the main structural elements.</t>
  </si>
  <si>
    <t>GRONG KOMMUNE</t>
  </si>
  <si>
    <t>Energy efficiency improvements at Grong Health and Care Center</t>
  </si>
  <si>
    <t>Grong Municipality will upgrade the Grong Health and Care Center, including the installation of new windows, additional insulation, and solar panels.</t>
  </si>
  <si>
    <t>BJØRNAFJORDEN KOMMUNE</t>
  </si>
  <si>
    <t>Jettegryta nursery</t>
  </si>
  <si>
    <t>Bjørnafjorden Municipality will replace the existing kindergarten and construct a new one on the same site. The new kindergarten will meet the Passive House standard and make extensive use of environmentally certified timber.</t>
  </si>
  <si>
    <t>ELVERUM KOMMUNE</t>
  </si>
  <si>
    <t>Ydalirtunet assisted living facilities</t>
  </si>
  <si>
    <t>Elverum municipality is planning to build 12 assisted living units with low energy consumption, climate friendly materials, and solar panels on the roof. The building is expected to have 55% lower greenhouse gas emissions compared to industry standards.</t>
  </si>
  <si>
    <t>New Stig school</t>
  </si>
  <si>
    <t>At the new Stig School, measures have been taken to reduce greenhouse gas emissions related to material use. Low-carbon concrete class A is used, and the school is constructed as a passive house building with solar panels on the roof. There is extensive use of emission-free solutions at the construction site.</t>
  </si>
  <si>
    <t>Løren multipurpose hall</t>
  </si>
  <si>
    <t>Oslo Municipality is constructing a multipurpose hall of 2,500 square meters and an activity park of 6,000 square meters in Løren, Oslo. The park will be part of the green ring in Hovinbyen, which is a pedestrian- and recreation-friendly urban development project. The building is constructed with extreme low-carbon concrete and has a low total estimated energy demand. Reused stone and steel have been utilized in the construction.</t>
  </si>
  <si>
    <t>STANGE KOMMUNE</t>
  </si>
  <si>
    <t>Stange school</t>
  </si>
  <si>
    <t>Stange school will be expanded with a new school building, allowing for more students. Low-carbon class A materials will be used, and a heat pump will be installed. The building will achieve 19% lower greenhouse gas emissions compared to a reference building.</t>
  </si>
  <si>
    <t>Dælenga Sports Centre</t>
  </si>
  <si>
    <t>Oslo municipality is building a multi-purpose sports centre with a full-scale sports hall, extensively using low-carbon concrete cast on site. The building is designed with low energy requirements and solar panels on the roof. They will also reuse certain outdoor components from previous outdoor facilities.</t>
  </si>
  <si>
    <t>Sophies Minde</t>
  </si>
  <si>
    <t>Oslo Municipality is completely renovating Sophies Minde. The building will be transformed into a kindergarten and various district functions such as a health station, "Oslohjelpa", offices, and an assembly hall. The renovation will result in a reduction of the estimated delivered energy consumption by 66.29%. 8,000 bricks from another building in the area have been reused. The building is certified with BREEAM-NOR 2016 Excellent.</t>
  </si>
  <si>
    <t>VESTVÅGØY KOMMUNE</t>
  </si>
  <si>
    <t>Vestvågøy swimming pool</t>
  </si>
  <si>
    <t>Vestvågøy municipality are renovating an existing sports hall with a swimming pool, to create changing rooms and offices. Additionally, they are expanding with a new extension that includes a new swimming pool. The new extension features high energy standards and solutions for recovering both heat and water.</t>
  </si>
  <si>
    <t>KINN KOMMUNE</t>
  </si>
  <si>
    <t>New office center Florø Hamn</t>
  </si>
  <si>
    <t>Kinn kommune and Florø Hamn KF are constructing a new office building at Fugleskjærkaia</t>
  </si>
  <si>
    <t>HAMARØY KOMMUNE</t>
  </si>
  <si>
    <t>Oppeid care center</t>
  </si>
  <si>
    <t>Hamarøy Municipality is set to build new care homes in Oppeid. The buildings will be constructed using environmentally friendly materials and will have low energy requirements.</t>
  </si>
  <si>
    <t>SØR-ODAL KOMMUNE</t>
  </si>
  <si>
    <t>Furubo care center</t>
  </si>
  <si>
    <t>Sør-Odal Municipality is going to build Nye Furubo. The project will include ten care homes, constructed with cross-laminated timber, and will use district heating and solar panels as energy sources. It has an energy rating of A</t>
  </si>
  <si>
    <t>GRIMSTAD KOMMUNE</t>
  </si>
  <si>
    <t>Fjære elementary school</t>
  </si>
  <si>
    <t>A new primary school with an associated after-school program (SFO) is being built in Fjære. The school will have a capacity of 350 students and will be available for use by the local community outside of school hours. The school is being constructed with low energy requirements and solar panels, and it will achive The Nordic Swan Ecolabel.</t>
  </si>
  <si>
    <t>ASKER KOMMUNE</t>
  </si>
  <si>
    <t>Røyken og Nesbru sport centers</t>
  </si>
  <si>
    <t>Two new, identical sports halls are being built in Nesbru and Røyken in Asker. Due to their own solar power production, the sports halls meet the requirement for nearly zero-energy buildings (nZEB)</t>
  </si>
  <si>
    <t>Hvalstad school</t>
  </si>
  <si>
    <t>Asker Municipality is going to renovate and expand Hvalstad School, which achive The Nordic Swan Ecolabel. The energy system in the existing building will be upgraded and will almost halve the energy demand</t>
  </si>
  <si>
    <t>GULEN KOMMUNE</t>
  </si>
  <si>
    <t>Air-to-water heat pump</t>
  </si>
  <si>
    <t>Gulen Municipality will install air-to-water heat pumps at four schools. An estimated 30% reduction in energy consumption is expected.</t>
  </si>
  <si>
    <t>ROGALAND FYLKESKOMMUNE</t>
  </si>
  <si>
    <t>Rogaland county hall</t>
  </si>
  <si>
    <t>The County Hall in Rogaland is set to be rehabilitated and receive a new extension. The rehabilitation will result in significant reductions in the building's energy consumption, and the new buildings will have low energy requirements and extensive use of climate-friendly materials. A greenhouse gas accounting has been conducted, estimating that the buildings will have approximately 28% lower emissions than reference buildings</t>
  </si>
  <si>
    <t>Øksnevad high school</t>
  </si>
  <si>
    <t>A new building as an extension of Øksnevad High School. This pilot project focuses on systematic work with sustainability and will have low energy requirements. It will be constructed using climate-friendly materials and will have solar panels on the roof</t>
  </si>
  <si>
    <t>Skeisvang high school</t>
  </si>
  <si>
    <t>Skeisvang High School is set to undergo rehabilitation with the aim of reducing the building's energy use. At the same time, a new building will be constructed on the site, and the school will be connected to solar panels and heat pumps that will produce more energy than the school's requirements</t>
  </si>
  <si>
    <t>NAMSSKOGAN KOMMUNE</t>
  </si>
  <si>
    <t>Extension of Namsskogan school</t>
  </si>
  <si>
    <t>Namsskogan School is being expanded with a new wing, with large parts constructed using environmentally certified timber. A heat pump system and a well field will be installed, covering 96% of the energy needs for the entire building complex, which includes a kindergarten, primary and secondary school, sports hall, and swimming pool.</t>
  </si>
  <si>
    <t>Family centre</t>
  </si>
  <si>
    <t>The Family centre is a building designed to consolidate services for children, youth, and families. The renovated building will feature geothermal heating, new windows, and the reuse of significant parts of the furnishings. The renovation results in a 43% reduction of energy consumption.</t>
  </si>
  <si>
    <t>TRONDHEIM KOMMUNE</t>
  </si>
  <si>
    <t>Stabbursmoen school</t>
  </si>
  <si>
    <t>The new Stabbursmoen School will be designed to accommodate over 400 students. The building will aim to achieve BREEAM certification and incorporate mass timber in its structural system.</t>
  </si>
  <si>
    <t>SARPSBORG KOMMUNE</t>
  </si>
  <si>
    <t>Grålum school</t>
  </si>
  <si>
    <t>Grålum primary school will be upgraded by establishing a new extension building. The building will include, among other things, classrooms, arts and crafts rooms and group rooms. The building will be energy efficient and produce its own electricity from both solar panels and geothermal energy.</t>
  </si>
  <si>
    <t>INNLANDET FYLKESKOMMUNE</t>
  </si>
  <si>
    <t>Valdres upper secondary school</t>
  </si>
  <si>
    <t>Innlandet county aunicipality is renovating several buildings at Valdres upper secondary school to reduce the energy demand of the structures. The total savings from these measures amount to approximately 117,000 kWh annually. Additionally, solar panels will be installed on the new building.</t>
  </si>
  <si>
    <t>NORD-AURDAL KOMMUNE</t>
  </si>
  <si>
    <t>Leira nursery</t>
  </si>
  <si>
    <t>The new Leira kindergarten will be built with low energy requirements, and a number of environmentally friendly material standards will be applied.</t>
  </si>
  <si>
    <t>Drag care center</t>
  </si>
  <si>
    <t>Hamarøy Municipality is set to build new care homes in Drag. The buildings will be constructed using environmentally friendly materials and will have low energy requirements.</t>
  </si>
  <si>
    <t>VÅGAN KOMMUNE</t>
  </si>
  <si>
    <t>Svolvær Care Center - Heat pumps will be used for energy efficiency and sustainable heating.</t>
  </si>
  <si>
    <t>Vågan Municipality has installed liquid-to-water heat pumps at Svolvær Care Center.</t>
  </si>
  <si>
    <t>NES KOMMUNE</t>
  </si>
  <si>
    <t>Fenstad School</t>
  </si>
  <si>
    <t>Fenstad School is being expanded with two new additions. The building will have low energy requirements, and most of its energy needs will be met by self-produced solar power and geothermal energy.</t>
  </si>
  <si>
    <t>Auli School</t>
  </si>
  <si>
    <t>Nes Municipality are building a new school building, an outdoor area with parking, as well as renovations of the administration building and gymnasium. The project has low energy requirements and local energy production.</t>
  </si>
  <si>
    <t>HJELMELAND KOMMUNE</t>
  </si>
  <si>
    <t>Hjelmeland School and swimming pool</t>
  </si>
  <si>
    <t>Hjelmeland Municipality are building a new secondary school and swimming pool. The new school building has low energy requirements and is constructed with environmentally friendly materials.</t>
  </si>
  <si>
    <t>HUSTADVIKA KOMMUNE</t>
  </si>
  <si>
    <t>Hustadvika Cultural School</t>
  </si>
  <si>
    <t>Hustadvika Municipality is constructing a new cultural school. The school will be built using mass-timber and have heat pumps.</t>
  </si>
  <si>
    <t>BÆRUM KOMMUNE</t>
  </si>
  <si>
    <t>Rykkin sport center</t>
  </si>
  <si>
    <t>Hall B in Rykkinhallen will be replaced with a new hall. The new hall will be constructed with climate-friendly materials and have low energy use</t>
  </si>
  <si>
    <t>TRØNDELAG FYLKESKOMMUNE</t>
  </si>
  <si>
    <t>Trondheim Katedralskole</t>
  </si>
  <si>
    <t>Trondheim Katedralskole is set to undergo rehabilitation and receive a new buildings. It is a school with some of the oldest buildings dating back to the 1920s. Climate-friendly materials will be used, and the construction site will be emission-free.</t>
  </si>
  <si>
    <t>New water supply Oslo,  operations building</t>
  </si>
  <si>
    <t>Oslo municipality is ensuring a new backup water supply for its residents. This includes, among other things, an operations building. The building has low energy consumtion and will produce 43,000 kWh per year with solar panels</t>
  </si>
  <si>
    <t>LIER KOMMUNE</t>
  </si>
  <si>
    <t>Expansion of Lierbyen health center</t>
  </si>
  <si>
    <t>Lier municipality is constructing a new building adjacent to Lierbyen Health Center. The building will meet passive house standards, utilize cross-laminated timber in the load-bearing system and floors, and install solar panels on the roof</t>
  </si>
  <si>
    <t>New Egge school</t>
  </si>
  <si>
    <t>Expansion of Egge School with a new addition of approximately 1500 m2. The new building will have very low energy requirements, constructed with climate-friendly materials including low-carbon plus, and will install solar panels on the roof.</t>
  </si>
  <si>
    <t>GLOPPEN KOMMUNE</t>
  </si>
  <si>
    <t>New Hyen school</t>
  </si>
  <si>
    <t>Hyen school in Gloppen municipality is to be demolished and rebuilt as one of the most sustainable buildings in the municipality. A green profile will be evident in both execution, material selection, and energy consumption. For instance, the building will extensively use solid wood sourced from the Nordic region and reuse concrete foundations and ground walls from the old school building as elements in the outdoor area</t>
  </si>
  <si>
    <t>NARVIK KOMMUNE</t>
  </si>
  <si>
    <t>New health centre Furumoen</t>
  </si>
  <si>
    <t>New health centre in Narvik, with approximately 28% lower energy demand than the requirements in the Norwegian building code (TEK17).</t>
  </si>
  <si>
    <t>LILLESAND OG BIRKENES INTERKOMMUNALE RENOVASJONSSELSKAP LIBIR IKS</t>
  </si>
  <si>
    <t>New administration building</t>
  </si>
  <si>
    <t>LiBiR IKS is planning to construct a new administration building at Knudremyr recycling facility using low-carbon concrete and timber. The building will include office space, metting rooms, and locker facilities, among other amenities.</t>
  </si>
  <si>
    <t>STJØRDAL KOMMUNE</t>
  </si>
  <si>
    <t>New Halsen primary school</t>
  </si>
  <si>
    <t>Stjørdal municipality is planning to construct a new primary school in Halsen. The new school facility will incorporate several positive environmental aspects, including solar panels, connection to district heating, and recycling of rainwater for toilet use.</t>
  </si>
  <si>
    <t>TIME KOMMUNE</t>
  </si>
  <si>
    <t>Bryne sport center</t>
  </si>
  <si>
    <t>The new Bryne Storhall is both a sports and multipurpose hall with a floor area of approximately 5000 m2. The hall will achieve BREEAM-NOR Very Good certification and have low energy demand.</t>
  </si>
  <si>
    <t>ENGERDAL KOMMUNE</t>
  </si>
  <si>
    <t>Engerdal Torg care senter</t>
  </si>
  <si>
    <t>New care home facilities in Engerdal, with four residential units and an activity room. The building is constructed with extensive use of wood as a building material</t>
  </si>
  <si>
    <t>VESTFOLD KREMATORIUM IKS</t>
  </si>
  <si>
    <t>New cremation furnace with low greenhouse gas emissions</t>
  </si>
  <si>
    <t>Vestfold Krematorium IKS is planning to purchase a new and environmentally friendly crematory oven. Moving away from a fossil fuel-driven solution will significantly reduce annual energy consumption and emissions</t>
  </si>
  <si>
    <t>TYSVÆR KOMMUNE</t>
  </si>
  <si>
    <t>Frakkagjerd lower secondary school</t>
  </si>
  <si>
    <t>The new Frakkagjerd school is set to be certified as BREEAM-NOR Very Good and will exhibit energy performance equivalent to a nearly zero-energy building (nZEB) according to FutureBuilt's definition. Energy will be generated through solar panels, and a battery system will ensure optimal utilisation of the electricity.</t>
  </si>
  <si>
    <t>HOL KOMMUNE</t>
  </si>
  <si>
    <t>Renovation of Hol church</t>
  </si>
  <si>
    <t>Rehabilitation of Hol Church, with a focus on energy-efficient measures. The energy consumption is estimated to be reduced by over 30% after the implementation of these measures.</t>
  </si>
  <si>
    <t>KARASJOGA GIELDA / KARASJOK KOMMUNE</t>
  </si>
  <si>
    <t>New school and health care centre</t>
  </si>
  <si>
    <t>Karasjok municipality is constructing a new school and health centre. The building is made of climate friendly materials, predominantly using wood, and features a green roof to blend into the surrounding nature. The mass timber in the main structure will also be incorporated into the interior.</t>
  </si>
  <si>
    <t>MIDTRE ROMERIKE AVLØPSSELSKAP IKS</t>
  </si>
  <si>
    <t>Solar panels at Tangen wastewater treatment facility</t>
  </si>
  <si>
    <t>MIRA IKS will install solar panels on the roof of Tangen wastewater treatment facility to make us of solar power as a source of energy at the facility.</t>
  </si>
  <si>
    <t>LUSTER KOMMUNE</t>
  </si>
  <si>
    <t>Renovation of Hafslo nursery</t>
  </si>
  <si>
    <t>Renovation of a former school into a nursery includes the installation of a heat pump and energy wells, covering a significant portion of the energy supply. The building's energy requirements are reduced by over 30%.</t>
  </si>
  <si>
    <t>Hartvig Nissen school</t>
  </si>
  <si>
    <t>The rehabilitation and expansion of Hartvig Nissen secondary school involves achieving over 30% lower energy demand in one of the existing buildings, while both new buildings extensively utilize low-carbon concrete.</t>
  </si>
  <si>
    <t>Bentsebrua school</t>
  </si>
  <si>
    <t>The school building will have low energy demand, achieve environmental certifications such as BREEAM-NOR and nZEB, and meet various other environmental and climate standards during the construction phase. Solar panels will be installed on the roof, with an estimated annual energy production of 130,000 kWh.</t>
  </si>
  <si>
    <t>NORDRE FOLLO KOMMUNE</t>
  </si>
  <si>
    <t>Magasinparken nursery</t>
  </si>
  <si>
    <t>Magasinparken nursery is designed for 114 children. The building will undergo BREEAM-NOR Very Good certification, and the plans include geothermal heating with a heat pump, a load-bearing structure made of cross-laminated timber, and a fossil-free construction site. Additionally, there are plans for the reuse of existing buildings integrated as part of the new kindergarten.</t>
  </si>
  <si>
    <t>Magasinparken lower secondary school</t>
  </si>
  <si>
    <t>Magasinparken Secondary School in Ski will be an 8-parallel school accommodating approximately 720 students. The school is designed as a FutureBuilt exemplary project, incorporating BREEAM NOR certification, nearly zero energy building (nZEB) standards, and a fossil-free construction site. Additionally, the project meets various qualitative requirements from FutureBuilt related to stormwater management, biodiversity, architecture, reuse, and social sustainability.</t>
  </si>
  <si>
    <t>Sofiemyr school</t>
  </si>
  <si>
    <t>The new Sofiemyr school wil be constructed with low energy demand, utilising climate friendly materials in the primary structures and incorporating the reuse of brick on the façade. The project aims to achieve BREEAM Excellent certification and will feature both a heat pump and solar panels.</t>
  </si>
  <si>
    <t>KRISTIANSAND KOMMUNE</t>
  </si>
  <si>
    <t>Expansion of Vågsbygd school</t>
  </si>
  <si>
    <t>The new Vågsbygd School is set to undergo renovation and expansion with an additional building. The extension is being constructed as a positive energy house, expected to be more than self-sufficient in renewable energy. Additionally, the project includes requirements such as a fossil-free construction site, a minimum of 90% waste sorting, and a carbon footprint assessment.</t>
  </si>
  <si>
    <t>Wilds Minne school</t>
  </si>
  <si>
    <t>The new Wilds Minne Elementary School and multi-purpose hall are being constructed with a consistent focus on climate and environmental considerations. The buildings will have significantly low energy requirements that meet passive house standards, be self-sufficient in electricity through rooftop solar cells, and utilize eco-friendly materials with provisions for reuse. Additionally, efforts are made to ensure a fossil-free construction site.</t>
  </si>
  <si>
    <t>TVEDESTRAND KOMMUNE</t>
  </si>
  <si>
    <t>Tvedestrand elementary school</t>
  </si>
  <si>
    <t>Tvedestrand municipality is in the process of building the new Tvedestrand elementary school, which replaces four schools. The structure is designed to have low energy demand and will comply with passive house standards.</t>
  </si>
  <si>
    <t>VESTLAND FYLKESKOMMUNE</t>
  </si>
  <si>
    <t>Vestlandshuset county hall</t>
  </si>
  <si>
    <t>Vestland county municipality is constructing the new Vestlandshuset county hall in Bergen. The building is a multipurpose facility designed for low energy consumption, aiming for BREEAM-NOR Excellent certification, and featuring energy production from rooftop solar cells.</t>
  </si>
  <si>
    <t>Granåsen football hall</t>
  </si>
  <si>
    <t>Trondheim municipality is set to construct the new Granåsen football hall. The building will have low energy demand, utilise low-carbon concrete, and maintain an emission-free construction site.</t>
  </si>
  <si>
    <t>Bromstadekra shared housing</t>
  </si>
  <si>
    <t>Trondheim municipality is set to construct a housing community comprising 7 units with ambitious energy goals. The building will meet the NS standard for passive houses, and the energy requirements will be significantly lower than the regulations outlined in TEK17.</t>
  </si>
  <si>
    <t>Dragvoll health and welfare center</t>
  </si>
  <si>
    <t>Dragvoll 2 Health and Welfare Center will be built in connection with the existing center, Dragvoll 1, with a strong emphasis on climate and the environment. The building will feature low energy consumption, solar power production on roofs and facades, and structural elements made of mass timber.</t>
  </si>
  <si>
    <t>VÅLER KOMMUNE (ØSTFOLD)</t>
  </si>
  <si>
    <t>Våler lower secondary school</t>
  </si>
  <si>
    <t>Våler municipality is set to construct the new Våler lower secondary school, including a library and a swimming pool. The buildings will be constructed with a significant proportion of environmentally certified mass timber and glued laminated timber, incorporating low-carbon concrete. The project places emphasis on reuse and material recycling, resulting in a substantial reduction in CO2 emissions compared to reference buildings.</t>
  </si>
  <si>
    <t>Kirkebygden elementary school</t>
  </si>
  <si>
    <t>Våler municipality is expanding Kirkebygden elementary school with additional wings and a volleyball hall. The new constructions will be predominantly made of environmentally certified mass timber and glued laminated timber, along with low-carbon concrete, significantly reducing CO2 emissions from materials compared to the reference building.</t>
  </si>
  <si>
    <t>Alvdal dental clinic</t>
  </si>
  <si>
    <t>The new dental clinic in Alvdal will be constructed using mass timbrer, and equipped with solar panels for local energy production. The building will be connected to district heating.</t>
  </si>
  <si>
    <t>ANDØY KOMMUNE</t>
  </si>
  <si>
    <t>Energy efficiency measures in Andoy town hall</t>
  </si>
  <si>
    <t>The town hall in Andøy municipality is undergoing renovations, which include the addition of more office spaces. This necessitates upgrades to the ventilation system, building management system, and the provision for connection to the heating system. The upgrades are anticipated to yield substantial energy savings for the building's operations.</t>
  </si>
  <si>
    <t>Andenes care center</t>
  </si>
  <si>
    <t>Andøy municipality is planning to build new assisted living facilities, consisting of one building with 48 apartments, administration, kitchen, and common areas. The residence is intended to achieve passive house standards and have low energy demand.</t>
  </si>
  <si>
    <t>Renovation of Trykkeriet cultural arena</t>
  </si>
  <si>
    <t>Nord-Aurdal municipality is renovating a former printing press hall into a concert hall and practice rooms for the cultural school. The exterior undergoes minimal changes, but internally, the construction includes seven practice rooms and a hall, and due to stringent soundproofing requirements, the building also reduces its energy consumption by almost half compared to before the renovation.</t>
  </si>
  <si>
    <t>Majorstuhjemmet nursing home</t>
  </si>
  <si>
    <t>The new Majorstuhjemmet will have a very low energy demand and will generate a portion of its own electricity consumption through solar panels on the roof.</t>
  </si>
  <si>
    <t>Furuset Hageby nursing home</t>
  </si>
  <si>
    <t>Furuset Hageby is a new specialized nursing home in Oslo with 112 residential units. It is designed to achieve a 53% reduction in greenhouse gas emissions compared to a reference building, based on material choices, energy usage, and transportation during operation. The building is planned to be constructed as a Nearly Zero Energy Building (nZEB) and BREEAM certified. The construction site will be fossil-free.</t>
  </si>
  <si>
    <t>Tåsenhjemmet nursing home</t>
  </si>
  <si>
    <t>The new Tåsenhjemmet will accommodate 130 nursing home beds and associated service functions. The building will be constructed with extensive use of mass timber, will have low energy demand, and solar panels on the roof. Tåsenhjemmet is a FutureBuilt project and will be built as an nZEB (Nearly Zero Energy Building) and BREEAM certified with an "Excellent" rating.</t>
  </si>
  <si>
    <t>VÆRØY KOMMUNE</t>
  </si>
  <si>
    <t>Renovation of Værøy school</t>
  </si>
  <si>
    <t>Renovation of Værøy school, which will result in a 75% reduction in energy consumption due to increased isolation and replacement of windows.</t>
  </si>
  <si>
    <t>SEL KOMMUNE</t>
  </si>
  <si>
    <t>Increasing energy efficiency in Otta nursery</t>
  </si>
  <si>
    <t>Sel municipality will convert a former school building into a nursery. As part of the project, energy efficiency measures are carried out to reduce energy demand, such as re-insulating the roof and walls, and replacing windows.</t>
  </si>
  <si>
    <t>BERGEN KOMMUNE</t>
  </si>
  <si>
    <t>Tveiterås school</t>
  </si>
  <si>
    <t>Tveiterås school provides education at the primary and secondary level. The school is built with low energy demand, and solar panels are installed on the roof. The building is heated using a heat pump.</t>
  </si>
  <si>
    <t>Bergen inclusion center</t>
  </si>
  <si>
    <t>Bergen municipality is renovating an old college building into _x000D_
a new inclusion center with interpretation services and adult training, as well as facilitation for culture and sports. In the rebuilding phase, there has been a focus_x000D_
on reuse of materials, and bricks and_x000D_
furniture is given new life in several of the municipality's buildings. In addition, Bergen inclusion center is registered as_x000D_
pilot project for Building Dignity, an international_x000D_
program that spotlights human rights and_x000D_
dignity in the built environment.</t>
  </si>
  <si>
    <t>GIVAS IKS</t>
  </si>
  <si>
    <t>Energy efficiency measures in buildings</t>
  </si>
  <si>
    <t>Measures to increase energy efficiency, including installment of a central operational control system, insulation of walls and heat recovery in the ventilation system. Heat pump and solar panels are installed for local energy production.</t>
  </si>
  <si>
    <t>Increasing energy efficiency in Jostedal community centre</t>
  </si>
  <si>
    <t>_x000D_
Jostedal community center in Luster consists of a swimming pool, sports hall with changing rooms, kitchen and dining room as well as meeting rooms. Energy efficiency measures will be implemented in the building. Transition to water-borne heating, ventilation measures and replacement of windows will contribute to lower energy consumption.</t>
  </si>
  <si>
    <t>Gaupne nursery</t>
  </si>
  <si>
    <t>Gaupne nursery will be expanded with a new department, changing rooms, wc/dressing room, play area, meeting room, special education rooms and workplaces for adults, including students. The building will have low energy consumption and wooden materials, and the nursery collaborates with a nearby recycling facility for reuse of materials.</t>
  </si>
  <si>
    <t>Increasing energy efficiency in municipal buildings</t>
  </si>
  <si>
    <t>Luster municipality will replace windows and ventilation systems in several of the municipality's buildings, which will contribute to lower energy consumption.</t>
  </si>
  <si>
    <t>Borgafjellet elementary school</t>
  </si>
  <si>
    <t>The new Borgafjellet elementary school will be built with extensive use of mass timber, geothermal wells, solar panels on the roof and hybrid ventilation.</t>
  </si>
  <si>
    <t>KLEPP KOMMUNE</t>
  </si>
  <si>
    <t>Kleppelunden elementary school</t>
  </si>
  <si>
    <t>Kleppelunden elementary school is built for 350 pupils and will have low energy demand. The building is connected to district heating, and will produce solar energy.</t>
  </si>
  <si>
    <t>Sporafjell nursery</t>
  </si>
  <si>
    <t>Sporafjell nursery will have 8 sections for 150 children. The building will have low energy demand, and produce energy from geothermal heating and a solar panel system. The building site will be fossil-free.</t>
  </si>
  <si>
    <t>MOSS KOMMUNE</t>
  </si>
  <si>
    <t>Grindvold residential care center</t>
  </si>
  <si>
    <t>A co-housing development of 48 residential units for people with dementia in Grindvold in Moss. The main part of the building is being built using mass timber, and a liquid-to-water heat pump connected to geothermal wells will be installed on the site.</t>
  </si>
  <si>
    <t>OVERHALLA KOMMUNE</t>
  </si>
  <si>
    <t>Hunn school</t>
  </si>
  <si>
    <t>Renovating and extending the Hunn school. The existing school building will be renovated to lower its energy demand, and the new addition will be built using mass timber and will have a low energy demand. Solar panels will also be installed.</t>
  </si>
  <si>
    <t>VARDØ KOMMUNE</t>
  </si>
  <si>
    <t>Renovation of Vardø fire station</t>
  </si>
  <si>
    <t>Renovating the façade of Vardø fire station to improve the level of insulation.</t>
  </si>
  <si>
    <t>Improving energy efficiency in Vardøhallen</t>
  </si>
  <si>
    <t>Replacing and re-insulating the roof of the Vardø sports hall.</t>
  </si>
  <si>
    <t>Gullhaug nursery</t>
  </si>
  <si>
    <t>Bærum municipality is carrying out a full refurbishment of Gullhaug nursery, which will result in it having a lower energy demand. The nursery will have an entirely new layout, new floor surfaces and new technical installations, including ground source heating.</t>
  </si>
  <si>
    <t>Gullhaugveien residential care center</t>
  </si>
  <si>
    <t>Bærum municipality is building 12 co-located residential units for individuals with intellectual developmental disorders requiring a 24-hour staffed personnel base. It will be built to have a low energy demand and will also meet the requirements to be a nZEB, with sufficient self-produced energy from solar panels and heat pumps.</t>
  </si>
  <si>
    <t>Eineåsen lower secondary school</t>
  </si>
  <si>
    <t>Eineåsen elementary school will have six parallel classes in each year. The school will be constructed using climate friendly materials and will have a low energy demand.</t>
  </si>
  <si>
    <t>Bekkestua lower secondary school</t>
  </si>
  <si>
    <t>Bekkestua elementary school is being extended to address greater population growth in the area. The new building will have a low energy demand, and solar panels will be installed on its roof to supply the school with electricity.</t>
  </si>
  <si>
    <t>Residential care center Eiksveien 116</t>
  </si>
  <si>
    <t>12 new sheltered housing units for persons with developmental disorders. The building will be built to have a low energy demand and is a FutureBuilt pilot project using the Passive House standard. The project is part of Culture-E, an EU project in collaboration with SINTEF. Mass timber will also be used.</t>
  </si>
  <si>
    <t>Emma Hjorth school</t>
  </si>
  <si>
    <t>The Emma Hjorth elementary school will be extended and a new associated multi-use hall will be added. The structures will be built to have a low energy demand and will be constructed in mass timber.</t>
  </si>
  <si>
    <t>OPPDAL KOMMUNE</t>
  </si>
  <si>
    <t>New Oppdal fire station</t>
  </si>
  <si>
    <t>The new Oppdal fire station will be built using class A low-carbon concrete for the load-bearing structure, and the administration building will be built to have a low energy demand.</t>
  </si>
  <si>
    <t>FITJAR KOMMUNE</t>
  </si>
  <si>
    <t>New nursery Fitjar</t>
  </si>
  <si>
    <t>A new nursery in Fitjar municipality built to have a low energy demand. The building will produce renewable energy thanks to geothermal heating and a solar panel system.</t>
  </si>
  <si>
    <t>RINGERIKE KOMMUNE</t>
  </si>
  <si>
    <t>Emergency medical center and ambulance central (RILA)</t>
  </si>
  <si>
    <t>Ringerike intermunicipal urgent treatment centre and ambulance station will be built to have a low energy demand, and will produce renewable energy from solar panels.</t>
  </si>
  <si>
    <t>Residential care center Hov Øst</t>
  </si>
  <si>
    <t>21 sheltered housing units with apartments, communal areas, staff areas and outside areas. Built in mass timber, with a low energy demand.</t>
  </si>
  <si>
    <t>Stavne day center</t>
  </si>
  <si>
    <t>Stavne activity centre in Trondheim is a day centre for people with intellectual developmental disorders and provides appropriate vocational training. The building will have a low energy demand, class A low-carbon concrete will be used, and the construction site will be fossil-fuel-free.</t>
  </si>
  <si>
    <t>Voldsløkka school</t>
  </si>
  <si>
    <t>The new Voldsløkka school will be Oslo’s first energy-plus school. An energy-plus building is a building designed to produce more energy in its lifetime than is used to produce the materials from which it is built and to build, operate and eventually demolish it.</t>
  </si>
  <si>
    <t>MOLDE KOMMUNE</t>
  </si>
  <si>
    <t>Årølia school</t>
  </si>
  <si>
    <t>The new Årølia school in Molde for years 1-7 is being built for nearly 400 pupils, with teaching rooms, an auditorium and a gym. The school will be constructed using mass timber load-bearing structures.</t>
  </si>
  <si>
    <t>MØRE OG ROMSDAL FYLKESKOMMUNE</t>
  </si>
  <si>
    <t>Spjelkavik Arena</t>
  </si>
  <si>
    <t>A new sports hall with teaching areas for physical education and practical subjects, as well as an exercise area for various activities. The building will have a low energy demand.</t>
  </si>
  <si>
    <t>Agricultural learning center at Gjermundnes high school</t>
  </si>
  <si>
    <t>Gjermundnes upper secondary school will have a new animal farming teaching facility, consisting of a barn, an office, changing rooms and a technical systems room. The building is designed to have a low energy demand, and will be connected to heat pump heating. 400 m2 of solar panels will also produce solar energy.</t>
  </si>
  <si>
    <t>FLAKSTAD KOMMUNE</t>
  </si>
  <si>
    <t>New Flakstad school</t>
  </si>
  <si>
    <t>Flakstad school will be built using mass timber for the load-bearing system, floors and walls. The building will be heated using energy wells, and solar panels will be installed to produce energy locally.</t>
  </si>
  <si>
    <t>SKAUN KOMMUNE</t>
  </si>
  <si>
    <t>The fire station in Skaun is being moved to central Børsa, and will be built in climate-friendly materials, using mass timber to support the roof and in the columns of the outer walls.</t>
  </si>
  <si>
    <t>SYKKYLVEN KOMMUNE</t>
  </si>
  <si>
    <t>New Sykkylven school</t>
  </si>
  <si>
    <t>A new school and sports hall will be constructed in Bakkeøyane, northeast of central Sykkylven. Extensive use will be made of mass timber and glulam, and the school building and sports hall will also be built as a single building with a shared energy centre, using heat from geothermal wells.</t>
  </si>
  <si>
    <t>Risvollan nursery</t>
  </si>
  <si>
    <t>The ambition for the new Risvollan nursery in Trondheim is for it to be the municipality's first energy-plus nursery. The building will be certified as BREEAM-NOR ‘Very Good’, and solar panels are planned for its roof.</t>
  </si>
  <si>
    <t>MALVIK KOMMUNE</t>
  </si>
  <si>
    <t>Vikhammer nursery</t>
  </si>
  <si>
    <t>A new nursery with a low energy demand featuring extensive use of mass timber. The requirements set for the building are a combination of the criteria for nZEBs in the Norwegian Agency for Public and Financial Management’s Criteria Wizard for Sustainable Public Procurement and in the Futurebuilt program. Energy will be produced from solar panels and a ground source heat pump.</t>
  </si>
  <si>
    <t>Vikhammer lower secondary school</t>
  </si>
  <si>
    <t>A new lower secondary school for approximately 450 pupils featuring a cultural centre, a youth centre and an arts school. The building will have a low energy demand and approximately 1,900 m2 of solar panels, and the construction site and bulk transportation vehicles will be fossil-fuel-free. The sports pitch will have environmentally friendly artificial grass, and the building will be heated from a local district heating facility. A grant was received from Klimasats for the pre-engineering phase.</t>
  </si>
  <si>
    <t>KONGSVINGER KOMMUNE</t>
  </si>
  <si>
    <t>Annex for Langeland school</t>
  </si>
  <si>
    <t>An extension will be added to Langeland school, which will include a classroom, a room for group activities, a gym and changing rooms. The extension will be constructed using mass timber.</t>
  </si>
  <si>
    <t>Kongsvinger fire station</t>
  </si>
  <si>
    <t>Kongsvinger fire station will include an office wing, a garage with space for six fire engines and an area to wash the engines. The building will be built using mass timber.</t>
  </si>
  <si>
    <t>AVERØY KOMMUNE</t>
  </si>
  <si>
    <t>Kårvåg school and sports hall</t>
  </si>
  <si>
    <t>The construction of an elementary school for years 1-7 with an integrated sports hall and changing rooms. The school will be dimensioned for 280 pupils. The building will have a low energy demand, and the school section will be constructed using mass timber for its outer walls and roof.</t>
  </si>
  <si>
    <t>BODØ KOMMUNE</t>
  </si>
  <si>
    <t>Mørkvedbukta school and nursery</t>
  </si>
  <si>
    <t>A new combined elementary school and nursery, constructed using climate-friendly materials, including extensive use of glulam and mass timber. The building will also have a low energy demand.</t>
  </si>
  <si>
    <t>Aspåsen school</t>
  </si>
  <si>
    <t>Aspåsen school in Bodø will be renovated, which will reduce its energy demand significantly. The building will also be connected to a district heating system. Its gym will also be renovated and adapted so that it also can be used by the Bodø Kulturskole, the local community and for cultural activities.</t>
  </si>
  <si>
    <t>RINGSAKER KOMMUNE</t>
  </si>
  <si>
    <t>Moelv nursing home</t>
  </si>
  <si>
    <t>A new 60-person nursing home in Moelv. The building will meet the Norwegian Passive House Standard, have a low energy demand and install geothermal wells that will meet 70% of the building’s heating requirements. The geothermal wells will also be used for cooling in summer.</t>
  </si>
  <si>
    <t>RENDALEN KOMMUNE</t>
  </si>
  <si>
    <t>Improving energy efficiency with an EPC project</t>
  </si>
  <si>
    <t>Various measures to improve energy efficiency in the municipal buildings, such as installing a Central Operational Control System, changing windows and upgrading air conditioning systems.</t>
  </si>
  <si>
    <t>BÅTSFJORD KOMMUNE</t>
  </si>
  <si>
    <t>Båtsfjord school and sports hall</t>
  </si>
  <si>
    <t>Båtsfjord municipality is building a new school with a swimming pool, volleyball hall, library, cultural space, office premises for educational and psychological services and child protection, and a health station. The municipality has specified that the sports hall/swimming complex must require 30% less energy than the requirements in the building regulations (TEK17), while the school part must require 40% less energy. The school part is also being built using mass timber and glulam.</t>
  </si>
  <si>
    <t>GUOVDAGEAINNU SUOHKAN / KAUTOKEINO KOMMUNE</t>
  </si>
  <si>
    <t>Kautokeino school and sports hall</t>
  </si>
  <si>
    <t>The new Kautokeino school will include classrooms, a swimming pool, a volleyball hall, a library and a sports hall for years 1-10. The school will have a very low energy demand, and mass timber elements will be used for the load-bearing structures in the roof, outer and inner walls, and floors.</t>
  </si>
  <si>
    <t>MODUM KOMMUNE</t>
  </si>
  <si>
    <t>Ambulance central</t>
  </si>
  <si>
    <t>Modum municipality is building a new ambulance station and premises for home-based services. The building will be built from climate-friendly materials, as it is being constructed using mass timber elements for the load-bearing structures.</t>
  </si>
  <si>
    <t>Otta school and sports center</t>
  </si>
  <si>
    <t>A new elementary school and multi-purpose hall are being built in Otta. The new elementary school in Otta will, together with the Ottahallen sports complex, Otta upper secondary school, Otta lower secondary school and the new multi-purpose hall represent a combined educational centre and valuable activity centre for the local community in Otta. Importance has been attached to reducing greenhouse gas emissions, including by means of energy-efficiency measures and addressing the climate impact of the construction site.</t>
  </si>
  <si>
    <t>RØST KOMMUNE</t>
  </si>
  <si>
    <t>Røst oppvekstsenter</t>
  </si>
  <si>
    <t>Røst early development centre consists of a school, a before-and-after school program, a nursery, a dental practice and a library. The building’s energy demand is 24% lower than the requirements in the building regulations.</t>
  </si>
  <si>
    <t>LØRENSKOG KOMMUNE</t>
  </si>
  <si>
    <t>Fjellhamar sports center</t>
  </si>
  <si>
    <t>The sports complex will consist of a double multi-use hall and a swimming pool. The heating will be provided by renewable energy, and measures will be taken to increase the complex’s energy efficiency and to recover heat from used water. Climate-friendly materials will also be used, and the building will have a green roof.</t>
  </si>
  <si>
    <t>Renovation of Bergen City Hall</t>
  </si>
  <si>
    <t>Bergen City Hall is being renovated, and will be made more energy-efficient. Following the renovation, the building’s energy demand will be 35% lower.</t>
  </si>
  <si>
    <t>Kristianborg nursery</t>
  </si>
  <si>
    <t>Kristianborg nursery has space for 80 children, and is being built to be energy efficient. The nursery’s energy demand will be 42% lower than the requirements in the building regulations (TEK17).</t>
  </si>
  <si>
    <t>Åsaheimen nursing home</t>
  </si>
  <si>
    <t>Åsaheimen nursing home, which will have 100 bedrooms, will be energy efficient, as its energy demand will be approximately 29% lower than the requirements in the building regulations. In addition, energy will be produced by its solar panels, and the building site will be fossil-free. The building will be BREEAM certified as Excellent.</t>
  </si>
  <si>
    <t>Tøyenbadet swimming pool</t>
  </si>
  <si>
    <t>The new Tøyenbadet swimming complex will be one of Norway’s biggest and most visited swimming complexes. The City of Oslo has very high ambitions in relation to the energy efficiency of swimming facilities, and has implemented measures including in the area of energy efficiency, a fossil-free building site, local energy production, a green roof, greater use of timber, and water recovery.</t>
  </si>
  <si>
    <t>Ruseløkka school</t>
  </si>
  <si>
    <t>Ruseløkka school is an elementary and lower secondary school for 690 pupils in Vika in Oslo. Previously used bricks have been used for its internal walls, and ultra-low-carbon concrete has been used for all cast-in-place concrete. The school building meets the energy requirements of a nearly zero-energy building (nZEB) and it has solar panels on its roof, which have been combined with a green roof to slow surface runoff.</t>
  </si>
  <si>
    <t>ÅS KOMMUNE</t>
  </si>
  <si>
    <t>Åsgård school and sports center</t>
  </si>
  <si>
    <t>The new Åsgård school will have a low energy demand and is being built using low-carbon concrete (Class B). The associated multipurpose hall will be built using mass-timber for the load-bearing structure. A green roof featuring solar panels to produce renewable energy is also planned.</t>
  </si>
  <si>
    <t>RANA KOMMUNE</t>
  </si>
  <si>
    <t>Gruben school</t>
  </si>
  <si>
    <t>The new Gruben school will have space for 450 pupils, and it will be built to the Passive-House standard. The school will be energy efficient, as its energy demand will be 27% lower than the requirement in the building regulations (TEK17). Mass timber will be used, and the building will be connected to a district heating system.</t>
  </si>
  <si>
    <t>Båsmo school</t>
  </si>
  <si>
    <t>Båsmo school will have space for 350 pupils and is being built to be energy efficient. Its energy demand will be 27% lower than the requirements in the building regulations (TEK17). Mass timber will also be used for the load-bearing structures.</t>
  </si>
  <si>
    <t>Nidarvoll school and sports center</t>
  </si>
  <si>
    <t>The new Nidarvoll school and sports hall are being built to have a low energy demand. The project is a pilot project for +CityxChange and the ZEN Research Centre.</t>
  </si>
  <si>
    <t>Trondheim rehabilitation center</t>
  </si>
  <si>
    <t>Trondheim municipality is building a new health/rehabilitation centre. The focus is on ensuring the building has a low energy demand, and the building will meet the requirements of FutureBuilt’s energy-plus standard.</t>
  </si>
  <si>
    <t>Klæbu health and welfare center</t>
  </si>
  <si>
    <t>Trondheim municipality is investing in a nursing home, to be called Klæbu Health and Welfare Centre. The centre will be built to the Passive-House standard using environmentally friendly materials such as Class A low-carbon concrete. The building site will be fossil-free, the building’s heating demand will be met by biomass-based (wood chip) district heating, and solar panels will be fitted to its roof that will produce around 100,000 kWh of electricity per year (to be used in the building). The municipality has set a requirement that means the greenhouse gas emissions associated with the building’s energy consumption and the materials used must be 30% lower than with a reference building.</t>
  </si>
  <si>
    <t>Sports center</t>
  </si>
  <si>
    <t>The Idrettens Hus sports venue is part of the New Molde sports park project. The new building makes extensive use of mass timber for its load-bearing structures, exterior walls, interior walls and separating floors.</t>
  </si>
  <si>
    <t>Hatlelia kindergarden</t>
  </si>
  <si>
    <t>Hatlelia nursery is a nursery that emphasises the outdoors. It is being built using mass timber and to the Passive-House standard, and its heating is from geothermal wells.</t>
  </si>
  <si>
    <t>HORTEN KOMMUNE</t>
  </si>
  <si>
    <t>Nordskogen school</t>
  </si>
  <si>
    <t>Horten municipality is fully renovating Nordskogen school, including its cloakrooms and gym. Following the renovation work, the school will meet the requirements in the building regulations (TEK17) to the greatest extent possible, and its energy demand will be approximately 30% lower.</t>
  </si>
  <si>
    <t>Bakkeåsen care homes</t>
  </si>
  <si>
    <t>Horten municipality is building new sheltered housing units consisting of eight apartments, one staff base and communal areas. The project has received support from the Norwegian Environment Agency to enable mass timber to be used and the construction site to be fossil-free, and it is a pilot for the Norwegian Agency for Public and Financial Management’s criteria guide for sustainable procurement. The project will use Norway’s first complete, pre-insulated mass timber sections.</t>
  </si>
  <si>
    <t>Fagerheim school</t>
  </si>
  <si>
    <t>The new elementary school will be built in accordance with FutureBuilt’s nearly zero-energy building (nZEB) method. The construction site for the project will also be fossil-free, the school will use energy from a local wood chip district heating system, and mass timber will be used as a building material.</t>
  </si>
  <si>
    <t>HOLMESTRAND KOMMUNE</t>
  </si>
  <si>
    <t>Downtown schools in Sande</t>
  </si>
  <si>
    <t>The school is very energy efficient and is dimensioned for 588 pupils in the elementary school and 450 pupils in the lower secondary school. The school will be run as two separate schools, but large parts of the building will be shared.</t>
  </si>
  <si>
    <t>New Kleiverud school</t>
  </si>
  <si>
    <t>The school has been built to be very energy efficient and meets KBN’s criteria by a good margin. The school is designed for 200 pupils.</t>
  </si>
  <si>
    <t>Fjellhamar school</t>
  </si>
  <si>
    <t>The school building has a range of ‘green’ characteristics, such as a target of generating 30-40% less greenhouse gas emissions (from materials and energy combined) than a reference building, the use of low-carbon concrete in the load-bearing structures, and thermal heating and cooling solutions.</t>
  </si>
  <si>
    <t>New Slemdal school</t>
  </si>
  <si>
    <t>The school will be expanded from having three forms in each year to four forms, with space for 728 pupils. Environmentally friendly solutions such as solar panels and geothermal wells will be emphasised, and the building will comply with the passive-house standard.</t>
  </si>
  <si>
    <t>BODØ SPEKTRUM AS</t>
  </si>
  <si>
    <t>Bodø Spektrum Swimming pool</t>
  </si>
  <si>
    <t>The project is a combination of the refurbishment of the existing pool facilities and the construction of a new competition pool. A range of measures have been taken to reduce the climate footprint, and overall the project is considered to be ambitious. The plan is for the new building to be certified as BREEAM Very Good, and for the existing facilities to use 30% less energy. The developer has also linked up with research teams to find solutions to help the facility make the best possible use of electricity and heating.</t>
  </si>
  <si>
    <t>Aurdal care center</t>
  </si>
  <si>
    <t>Aurdal care center will consist of 24 units for people with dementia, and will have a low energy consumption.</t>
  </si>
  <si>
    <t>Fosslia care centre</t>
  </si>
  <si>
    <t>The new buildings will provide 76 new care places designed for people with dementia, as well as a service building. The buildings will be energy-efficient, and geothermal wells and solar panels will help produce renewable energy. The buildings will be built using environmentally friendly materials such as low-carbon concrete, timber for cladding and previously used roof tiles. The project will achieve a score equivalent to BREEAM Very Good.</t>
  </si>
  <si>
    <t>GJØVIK BOLIGSTIFTELSE</t>
  </si>
  <si>
    <t>Biri Care centre</t>
  </si>
  <si>
    <t>Mass timber in the structure above ground and low-carbon concrete below ground. The building is also very energy efficient, nearly 29% lower than the energy consumption requirement in the building regulations (TEK).</t>
  </si>
  <si>
    <t>DRAMMEN KOMMUNE</t>
  </si>
  <si>
    <t>New Brandengen school and multi-use sports hall</t>
  </si>
  <si>
    <t>The main structure of the school is being built from mass timber, and it will be the first such building in Norway to feature a brick-clad facade.</t>
  </si>
  <si>
    <t>RENOVASJONSSELSKAPET GLØR IKS</t>
  </si>
  <si>
    <t>New service building</t>
  </si>
  <si>
    <t>The service building is being constructed from mass timber and is designed to be very energy efficient.  Calculations indicate that it will deliver a total reduction in emissions of around 45% relative to a reference building.</t>
  </si>
  <si>
    <t>VOLDA CAMPUS ARENA AS</t>
  </si>
  <si>
    <t>Geothermal wells and heat pumps for Volda Campus</t>
  </si>
  <si>
    <t>The energy produced is based on local renewable energy sources and will be used to heat Volda Campus.</t>
  </si>
  <si>
    <t>SOLUND KOMMUNE</t>
  </si>
  <si>
    <t>Solund lower secondary school and library</t>
  </si>
  <si>
    <t>Modern and functional building that is energy efficient and built from mass timber. The library will play a key role in the building and will serve as both a school library and a public library.</t>
  </si>
  <si>
    <t>HÅ KOMMUNE</t>
  </si>
  <si>
    <t>Skjeraberget respite care home</t>
  </si>
  <si>
    <t>Energy efficient respite care home with space for six children/young people and a training apartment.</t>
  </si>
  <si>
    <t>Rud swimming pool</t>
  </si>
  <si>
    <t>With the ambition of being BREEAM-NOR certified as 'Very good' (with the option to be Excellent), Rud swimming pool may become the first BREEAM-certified pool in Norway. The swimming pool is an ambitious project that has a range of high-quality measures such as on-site energy production, water recovery and the requirement for the construction site to be fossil-free.</t>
  </si>
  <si>
    <t>FÆRDER KOMMUNE</t>
  </si>
  <si>
    <t>Labakken school and multi-use sports hall</t>
  </si>
  <si>
    <t>An elementary school with three parallel forms that is designed with clear energy and environmental targets. Solar panels are installed on the roof and the building is energy-plus certified. In addition, the building site is required to be fossil-free.</t>
  </si>
  <si>
    <t>Holen school</t>
  </si>
  <si>
    <t>Holen is a combined elementary and lower secondary school dimensioned for 650 pupils. The school is being created as a nearly zero energy building (NZEB), is BREEAM-Nor certified as Excellent, and is being built with a fossil-free construction site. The building's energy supply is based on electricity.</t>
  </si>
  <si>
    <t>New Narvik elementary school and sports hall</t>
  </si>
  <si>
    <t>The school is dimensioned for 600 pupils and is built to be energy efficient. The main building is being built to the Passive House standard, and the buildings have on average a 22.5% lower energy demand than the requirement in the regulations.</t>
  </si>
  <si>
    <t>New Munch museum</t>
  </si>
  <si>
    <t>The new museum is an ambitious project and is part of the City of Oslo's urban development project in Bjørvika. The museum has been designed to meet the requirement to be a FutureBuilt project, i.e. its greenhouse gas emissions must be at least 50% lower than required by current standards.</t>
  </si>
  <si>
    <t>FRØYA KOMMUNE</t>
  </si>
  <si>
    <t>Frøya health and care centre</t>
  </si>
  <si>
    <t>A communal living and health centre will be built, with the communal living building constructed exclusively in mass timber. Low-carbon concrete and recycled steel will also be used in the construction. In addition, the aim is to build a zero-energy building.</t>
  </si>
  <si>
    <t>Mork facility</t>
  </si>
  <si>
    <t>Extension and shared areas for existing sheltered housing units. The extension is built in mass timber and designed in accordance with the Passive-House standard.</t>
  </si>
  <si>
    <t>Bregnefaret sheltered housing units</t>
  </si>
  <si>
    <t>Building constructed with timber frame modules and class B low-carbon concrete, and complies with the Passive-House standard. The construction site is fossil-fuel free, and the building will be heated using bedrock heating.</t>
  </si>
  <si>
    <t>SURNADAL KOMMUNE</t>
  </si>
  <si>
    <t>Surnadal elementary and lower secondary school</t>
  </si>
  <si>
    <t>The school is being built to a significant extent in mass timber, and is dimensioned to be energy efficient. Its energy demand will be approximately 23% lower than required by the regulations. In addition, energy will be produced by the building's solar panels.</t>
  </si>
  <si>
    <t>EVENES KOMMUNE / EVENÁSSI SUOHKAN</t>
  </si>
  <si>
    <t>New Evenes school</t>
  </si>
  <si>
    <t>The load-bearing structure is primarily made out of mass timber sections and glulam beams/columns. The mass timber is made from FSC-certified timber. In addition, a ground source heating system and geothermal wells will be installed.</t>
  </si>
  <si>
    <t>New Hegra elementary school</t>
  </si>
  <si>
    <t>The 231-pupil school is built out of cross-laminated timber and low-carbon concrete (class B). The building's energy demand is 27% lower than the requirement in the TEK17 building works regulations. The building also uses solar panels to produce energy.</t>
  </si>
  <si>
    <t>Huseby elementary and lower secondary school</t>
  </si>
  <si>
    <t>The school, which will have space for approximately 1,150 pupils, has been built using durable, climate-friendly materials. It is estimated that the school's greenhouse gas emissions will be 60-70% lower relative to a reference building. The project also includes a retention basin, a rain garden and solar panels.</t>
  </si>
  <si>
    <t>Energy efficiency improvements in Otta sports hall</t>
  </si>
  <si>
    <t>New LED technology and management system that will reduce energy consumption by over 25%</t>
  </si>
  <si>
    <t>New low-energy harbour building in Molde</t>
  </si>
  <si>
    <t>New office building built with low energy consumption and low-emission materials. Heating need met by heat pumps with air and water as energy sources.</t>
  </si>
  <si>
    <t>Skaun elementary school and cultural venue</t>
  </si>
  <si>
    <t>School dimensioned for 540 pupils, as well as a public library, a cultural venue and a sports hall. Structure to generate at least 30% less greenhouse gas emissions and to consume 40% less energy than a standard reference building.</t>
  </si>
  <si>
    <t>REGION NORDHORDLAND HELSEHUS IKS</t>
  </si>
  <si>
    <t>Low energy health centre</t>
  </si>
  <si>
    <t>A health centre in Knarvik built to the passive-house standard. Thermal energy supply.</t>
  </si>
  <si>
    <t>IBESTAD KOMMUNE</t>
  </si>
  <si>
    <t>Ibestad nursing home and sheltered housing units - low energy</t>
  </si>
  <si>
    <t>New, energy efficient nursing home and sheltered housing units, built to the passive-house standard and using maintenance-free materials. Use of electric cars facilitated with charging stations. Estimated energy saving of 45% compared with a standard reference building.</t>
  </si>
  <si>
    <t>SKIPTVET KOMMUNE</t>
  </si>
  <si>
    <t>Construction of Vestgård school using mass timber (administration wing)</t>
  </si>
  <si>
    <t>The building has mass timber wall structures.</t>
  </si>
  <si>
    <t>FYRESDAL KOMMUNE</t>
  </si>
  <si>
    <t>Sports hall inn mass timber</t>
  </si>
  <si>
    <t>Combined sports hall for the school and for the whole community, built from mass timber. Heated by water-to-water heating using water from Fyresdal lake via existing water connection.</t>
  </si>
  <si>
    <t>MARKER KOMMUNE</t>
  </si>
  <si>
    <t>New mass timber nursery</t>
  </si>
  <si>
    <t>New nursery a short distance from the town centre. Built from mass timber and meets low-energy standards.</t>
  </si>
  <si>
    <t>INDERØY KOMMUNE</t>
  </si>
  <si>
    <t>Mosvik sheltered housing units in mass timber</t>
  </si>
  <si>
    <t>Renovation of existing nursing home and construction of 24 new sheltered housing units. Climate-friendly materials used, waterborne heating and planned as a low-energy building.</t>
  </si>
  <si>
    <t>The new Jordal Amfi arena - ice rink with innovative energy solutions</t>
  </si>
  <si>
    <t>The ice rink will be built to ensure the best possible heat recovery, with good temperature control systems and a high degree of efficient energy consumption. The ice rink is expected to be 97.5% self-sufficient in thermal energy and the overall construction will use 36% less energy than a standard reference project.</t>
  </si>
  <si>
    <t>New energy efficient sheltered housing units</t>
  </si>
  <si>
    <t>Nine low-energy sheltered housing units built to passive-house requirements. Long-lasting, environmentally friendly materials have been used. All energy consumption is managed using a central operational control system.</t>
  </si>
  <si>
    <t>GRANE KOMMUNE</t>
  </si>
  <si>
    <t>New energy efficient health centre</t>
  </si>
  <si>
    <t>New energy efficient health centre with 24 nursing home places and 8 sheltered housing units which uses boreholes for ground source heating. The centre's energy demand will be 30% lower than required by applicable building regulations.</t>
  </si>
  <si>
    <t>INTERKOMMUNALT ARKIV FOR BUSKERUD VESTFOLD OG TELEMARK IKS</t>
  </si>
  <si>
    <t>Shared intermunicipal archive in a low-energy building</t>
  </si>
  <si>
    <t>New construction of a shared inter-municipal archive consisting of office areas, archive services and a depot with 45,000m of shelving. The building has a low energy demand and is equipped with eight boreholes for geothermal heating.</t>
  </si>
  <si>
    <t>Hurum health centre, BREEAM-certified as "Excellent"</t>
  </si>
  <si>
    <t>The building, which will meet the energy-plus standard, will require 40% less energy than a standard reference building. The measures used include multiple boreholes, solar thermal collectors on the roof and solar panels on the roof and walls.</t>
  </si>
  <si>
    <t>ÅLGÅRDHALLEN AS</t>
  </si>
  <si>
    <t>New sports hall and remodelling of existing sports hall</t>
  </si>
  <si>
    <t>Energy efficient sports building with solar panels on the roof.</t>
  </si>
  <si>
    <t>LESJA KOMMUNE</t>
  </si>
  <si>
    <t>Renovation of Lesja nursing home and setting up a new energy plant</t>
  </si>
  <si>
    <t>Extensive energy efficiency measures, as well as setting up a new energy plant based on ground-source heating that will replace electric heating.</t>
  </si>
  <si>
    <t>Energy efficiency measures for municipal buildings</t>
  </si>
  <si>
    <t>A range of measures that will together provide an energy saving of 38.7% per year compared with previous consumption.</t>
  </si>
  <si>
    <t>NESNA KOMMUNE</t>
  </si>
  <si>
    <t>Nesna harbour -an energy-efficient building</t>
  </si>
  <si>
    <t>Multi-function health centre that includes 16 new nursing home places. Compact building envelope with an estimated energy demand 22.8% below that of a standard reference building.</t>
  </si>
  <si>
    <t>GILDESKÅL KOMMUNE</t>
  </si>
  <si>
    <t>Inndyr sheltered housing units - mass timber</t>
  </si>
  <si>
    <t>New sheltered housing development with seven units. Landmark building constructed from mass timber. The mass timber elements are locally produced and come from Hoisko in Finland.</t>
  </si>
  <si>
    <t>Stjørdal health centre - low energy</t>
  </si>
  <si>
    <t>A new health centre that will contribute to the co-location of specialist health and welfare services. Significant reduction in energy consumption and the centre will meet the passive-house standard. Energy for heating provided by a woodchip fired district heating plant, with a solar panel installation meeting other energy needs.</t>
  </si>
  <si>
    <t>VESTNES KOMMUNE</t>
  </si>
  <si>
    <t>Stella Maris  - a low-energy health centre</t>
  </si>
  <si>
    <t>A new and future-oriented healthcare and welfare services centre. The greenhouse gas emissions associated with the project's materials will be 26% lower than a standard reference building.</t>
  </si>
  <si>
    <t>New low-energy upper secondary school in Tvedestrand</t>
  </si>
  <si>
    <t>The school is dimensioned for around 700 pupils. Mass timber construction that meets the energy-plus standard.</t>
  </si>
  <si>
    <t>SIRKULA IKS</t>
  </si>
  <si>
    <t>New administration building in Gålåsholmen and an area for reuse</t>
  </si>
  <si>
    <t>Mass timber passive-house standard administration building. There is a plan to produce electricity and heat from methane gas from a nearby landfill site.</t>
  </si>
  <si>
    <t>Torvbråten school and multi-use sports hall  in mass timber</t>
  </si>
  <si>
    <t>New school building for 476 pupils. The school has an ambition to become certified with the Nordic Swan Ecolabel, is built according to the passive house standard with extensive use of mass timber.</t>
  </si>
  <si>
    <t>Sydskogen school in mass timber</t>
  </si>
  <si>
    <t>Norway's first school to be awarded the Nordic Swan label. Dimensioned for around 500 pupils. The school is being built to the passive-house standard and from mass timber, and the construction site is fossil-fuel-free.</t>
  </si>
  <si>
    <t>STEINKJERBYGG KF</t>
  </si>
  <si>
    <t>Inn Trøndelag healthcare and emergency centre</t>
  </si>
  <si>
    <t>New control system that will reduce energy consumption.</t>
  </si>
  <si>
    <t>SØNDRE LAND KOMMUNE</t>
  </si>
  <si>
    <t>Hovli care home in mass timber</t>
  </si>
  <si>
    <t>A new care home in mass timber with 104 residential rooms, as well as premises for home care services and a day care centre. 90% of heat demand met by bio energy, with the remainder met by heat recovered from air conditioning.</t>
  </si>
  <si>
    <t>MOLDE OG ROMSDAL HAVN IKS</t>
  </si>
  <si>
    <t>New harbour low energy building in Molde</t>
  </si>
  <si>
    <t>JEVNAKER KOMMUNE</t>
  </si>
  <si>
    <t>Bergerbakken school with sports hall - in mass timber</t>
  </si>
  <si>
    <t>New school with space for 420 pupils with a sports hall built in mass timber.</t>
  </si>
  <si>
    <t>HALDEN KOMMUNE</t>
  </si>
  <si>
    <t>Bergheim dementia centre inn mass timber</t>
  </si>
  <si>
    <t>New residential dementia centre with 96 apartments and day care provision for a further 24 people. Built in mass timber, with the primary source of heating being  geothermal wells distributed via waterborne underfloor heating. Structure to require 20% less energy than a TEK16 reference building.</t>
  </si>
  <si>
    <t>Kongeveien school - low energy building</t>
  </si>
  <si>
    <t>A new elementary school built in mass timber with space for 600 pupils and 80 employees. Primary source of heating is geothermal wells distributed via waterborne underfloor heating.</t>
  </si>
  <si>
    <t>Lade school with sports hall in mass timber</t>
  </si>
  <si>
    <t>New school dimensioned for 740 pupils built in mass timber to the passive-house standard. The school is connected to the district heating network and uses waterborne heating.</t>
  </si>
  <si>
    <t>Lø nursery in mass timber</t>
  </si>
  <si>
    <t>New nursery. Mass timber structure and compliance with passive-house standard planned.</t>
  </si>
  <si>
    <t>Mære nursery</t>
  </si>
  <si>
    <t>Mære elementary school</t>
  </si>
  <si>
    <t>New elementary school dimensioned for 250 pupils. Mass timber structure and compliance with the passive-house standard planned.</t>
  </si>
  <si>
    <t>Jarenga nursery</t>
  </si>
  <si>
    <t>A new energy efficient nursery for 160 children. Built using sustainable materials with solar panels on the roof.</t>
  </si>
  <si>
    <t>Lindelia residential care centre</t>
  </si>
  <si>
    <t>A residential care centre with 132 institutional places, a day centre and a café. Connected to district heating/cooling and built to the passive-house standard.</t>
  </si>
  <si>
    <t>Oksenøya centre</t>
  </si>
  <si>
    <t>A local centre that will include an elementary school with five parallel forms in each year, a nursery for 300 children, a multi-use sports hall, an artificial grass playing field and outdoor sports facilities, as well as a residential care centre with 150 places. The centre is a FutureBuilt model project, and the plan is for it to be BREEAM-NOR certified as 'Excellent' and energy-plus certified.</t>
  </si>
  <si>
    <t>Nansenparken nursery - low energy</t>
  </si>
  <si>
    <t>A new 200-place nursery built to the passive-house standard. The building will be connected to a new vacuum facility for waste and will use district heating and cooling as well as its own solar panels.</t>
  </si>
  <si>
    <t>Carpe Diem dementia village</t>
  </si>
  <si>
    <t>A dementia village with 158 institutional places built to the passive-house standard. The building will be connected to a district heating system and will have its own solar panels. Fossil-fuel-free construction site.</t>
  </si>
  <si>
    <t>Bekkestua elementary school</t>
  </si>
  <si>
    <t>A new elementary school with four parallel forms in each year that will be BREEAM-NOR certified as "Very Good". The building will be built with minimal fossil fuel usage, a measure that the municipality anticipates will save 83 tonnes of CO2.</t>
  </si>
  <si>
    <t>Levre elementary school</t>
  </si>
  <si>
    <t>New elementary school for 800 pupils built in low-carbon concrete, recycled steel and sustainable timber. Solar cells on the facade.</t>
  </si>
  <si>
    <t>NESODDEN KOMMUNE</t>
  </si>
  <si>
    <t>LED street lighting</t>
  </si>
  <si>
    <t>Old street lighting replaced with more energy-efficient lighting.</t>
  </si>
  <si>
    <t>Skoklefall sheltered housing units - low energy</t>
  </si>
  <si>
    <t>Sheltered housing with 15 units and a dementia facility staffed 24/7 with 28 places. Heating and cooling through geothermal wells.</t>
  </si>
  <si>
    <t>New energy plant for City Hall area</t>
  </si>
  <si>
    <t>A new heating plant based on bio pellets. Replacement for little-used gas boiler.</t>
  </si>
  <si>
    <t>New Holmen school with sports hall</t>
  </si>
  <si>
    <t>A new elementary school dimensioned for 654 pupils. Flexible structure that will permit expansion in future. The building will comply with the passive-house standard and will have an 'A' rating for energy efficiency.</t>
  </si>
  <si>
    <t>Renovating and extending Hasle school</t>
  </si>
  <si>
    <t>Renovating a protected centrally located building and constructing a new building to the passive-house standard. The school's capacity will be expanded from 480 pupils to 870.</t>
  </si>
  <si>
    <t>Renovation of Slemdal school</t>
  </si>
  <si>
    <t>KVÆFJORD KOMMUNE</t>
  </si>
  <si>
    <t>Kveldrov health centre - low energy</t>
  </si>
  <si>
    <t>New health centre with co-located municipal services. Energy-efficient building with waterborne heating in almost every room provided by an air-to-water heat pump. 31% reduction in energy demand compared with a standard reference building.</t>
  </si>
  <si>
    <t>Mass timber sheltered housing units on Edvard Griegs vei</t>
  </si>
  <si>
    <t>Construction of 72 sheltered housing units, a day care centre and a café, as well as a base for home care services. Structure will be in mass timber and low-carbon concrete and will comply with the passive-house standard. Heating provided by district heating.</t>
  </si>
  <si>
    <t>KVÆNANGEN KOMMUNE</t>
  </si>
  <si>
    <t>Kvænangen elementary and lower secondary school with sports hall in mass timber</t>
  </si>
  <si>
    <t>A new school with a multi-use sports hall, dimensioned for 195 pupils. Built from mass timber.</t>
  </si>
  <si>
    <t>Heating/cooling pump at Kulturhuset</t>
  </si>
  <si>
    <t>A new and more efficient heating/cooling pump that reuses heat from the cooling system.</t>
  </si>
  <si>
    <t>AGDER RENOVASJON IKS</t>
  </si>
  <si>
    <t>New administration building, weighbridge booth and vehicle access - low energy</t>
  </si>
  <si>
    <t>A new administration building built to the passive-house standard. Environmentally friendly façade in timber with solar panels that will meet a significant proportion of the energy needed for lighting and electric car charging points. 50% lower energy requirement compared with a standard reference building.</t>
  </si>
  <si>
    <t>New Steinkjer elementary school with sports facilities</t>
  </si>
  <si>
    <t>New school building built to the passive-house standard dimensioned for 400 pupils. The super structure largely made of mass timber and glulam.  Greenhouse gas emissions from material usage 25% lower compared with a standard reference building.</t>
  </si>
  <si>
    <t>ULVIK HERAD</t>
  </si>
  <si>
    <t>Ulvik nursing home - low energy</t>
  </si>
  <si>
    <t>New, energy-efficient nursing home built to the passive-house standard, with fjord-based heating/cooling.</t>
  </si>
  <si>
    <t>NORD-ODAL KOMMUNE</t>
  </si>
  <si>
    <t>Combined bank, library and apartment complex in mass timber</t>
  </si>
  <si>
    <t>Library, bank premises, meeting places and ten apartments. Iconic building in mass timber with underfloor heating and hot water via a heat pump with energy wells as the source of heat.</t>
  </si>
  <si>
    <t>New Tvedestrand upper secondary school with sports facilities</t>
  </si>
  <si>
    <t>The school has been dimensioned for approximately 700 pupils. Mass timber structure, built to the plus-house standard.</t>
  </si>
  <si>
    <t>FLATANGER KOMMUNE</t>
  </si>
  <si>
    <t>Energy solution for Flatanger's new nursing and caring centre</t>
  </si>
  <si>
    <t>Energy efficiency improvements through replacement of oil heating with geothermal heating and a central operational control system.</t>
  </si>
  <si>
    <t>Alta care centre</t>
  </si>
  <si>
    <t>The centre includes 60 sheltered housing units and 108 nursing home places spread across five buildings. The buildings are built from mass timber and ground-source heating will meet 50% of its energy requirements.</t>
  </si>
  <si>
    <t>Energy efficiency improvements</t>
  </si>
  <si>
    <t>New LED technology and management system that will reduce energy consumption by over 25%.</t>
  </si>
  <si>
    <t>Homes for people with disabilities</t>
  </si>
  <si>
    <t>Mass timber building with 16 sheltered housing units. District heating used.</t>
  </si>
  <si>
    <t>Glommasvingen school</t>
  </si>
  <si>
    <t>New school building with space for 900 pupils, as well as a new multi-use sports hall.  Mass timber structure, built to the passive-house standard. BREEAM-certified as "Very Good".</t>
  </si>
  <si>
    <t>GJØVIK RÅDHUS AS</t>
  </si>
  <si>
    <t>Renovation of Gjøvik City Hall</t>
  </si>
  <si>
    <t>Introduction of district heating and new technology for temperature management. These improvements will produce a reduction in energy consumption of around 70%.</t>
  </si>
  <si>
    <t>FLATÅS IDRETTSLAG</t>
  </si>
  <si>
    <t>Flatås sports hall</t>
  </si>
  <si>
    <t>Combined multi-use sports hall and football hall with district heating, outdoor LED lighting system and granule-free artificial grass surface.</t>
  </si>
  <si>
    <t>ENEBAKK KOMMUNE</t>
  </si>
  <si>
    <t>Ytre Enebakk school</t>
  </si>
  <si>
    <t>School for 800 pupils and a multi-use sports hall. Mass timber structure, built to the passive-house standard.</t>
  </si>
  <si>
    <t>Ydalir school and nursery</t>
  </si>
  <si>
    <t>The school will have space for 350 pupils. Mass timber structure, built to the passive-house standard. BREEAM-NOR certification planned.</t>
  </si>
  <si>
    <t>STAD ENERGI OG EIGEDOMSUTVIKLING KF</t>
  </si>
  <si>
    <t>Sagastad knowledge centre</t>
  </si>
  <si>
    <t>A knowledge centre with an environmentally friendly vision that uses solar panels and fjord-based heating/cooling. Timber used extensively in construction process.</t>
  </si>
  <si>
    <t>LED outdoor lighting</t>
  </si>
  <si>
    <t>Old light fittings outside municipal buildings upgraded to LED lighting.</t>
  </si>
  <si>
    <t>Lystlunden sports hall</t>
  </si>
  <si>
    <t>New sports hall constructed to the passive-house standard. Heating system based on a seawater heat pump and solar collectors.</t>
  </si>
  <si>
    <t>Granly school</t>
  </si>
  <si>
    <t>New elementary school constructed to the passive-house standard with space for 580 pupils. Heating based on geothermal heat pumps. The school has lots of outdoor areas and its own school garden.</t>
  </si>
  <si>
    <t>Rosenvik public housing complex</t>
  </si>
  <si>
    <t>Apartment complex with sheltered housing units and municipal homes constructed in mass timber and clad in locally produced cladding. The municipality emphasised local materials and rail transportation. The building is heated using excess heat from a nearby smelting plant.</t>
  </si>
  <si>
    <t>LYNGEN KOMMUNE IVGU SUOHKAN YYKEÄN KUNTA</t>
  </si>
  <si>
    <t>Lenangen school</t>
  </si>
  <si>
    <t>A new school building in mass timber dimensioned for 60 pupils.</t>
  </si>
  <si>
    <t>VESTFOLD FYLKESKOMMUNE</t>
  </si>
  <si>
    <t>New Horten upper secondary school</t>
  </si>
  <si>
    <t>New upper secondary school for 1,200 pupils built from mass timber. The building will be BREEAM-NOR certified as 'Outstanding' and will satisfy FutureBuilt's definition of an energy-plus building through the use of solar panels on the roof, among other measures.</t>
  </si>
  <si>
    <t>Kongsvinger lower secondary school</t>
  </si>
  <si>
    <t>A new lower secondary school in mass timber dimensioned for 720 pupils. The school replaces four previous lower secondary schools and is BREEAM-NOR certified as "Very Good".</t>
  </si>
  <si>
    <t>FLESBERG KOMMUNE</t>
  </si>
  <si>
    <t>Flesberg school with sports hall and swimming pool</t>
  </si>
  <si>
    <t>New school building for 420 pupils with a sports hall and a swimming pool. Built from mass timber.</t>
  </si>
  <si>
    <t>FLÅ KOMMUNE</t>
  </si>
  <si>
    <t>Flå nursery</t>
  </si>
  <si>
    <t>Flå nursery has been extended through the construction of four new sections. Constructed in mass timber and heated using a heat pump.</t>
  </si>
  <si>
    <t>Romsdal upper secondary school</t>
  </si>
  <si>
    <t>New upper secondary school for 800 pupils. Mass timber used throughout the building, including in load-bearing structures. Energy-efficient, "low-tech" ventilation system. Heated and cooled using 32 geothermal wells.</t>
  </si>
  <si>
    <t>New Hoppern school with sports hall</t>
  </si>
  <si>
    <t>New school building for 450 pupils with a sports hall. Mass timber structure built to passive-house standard. BREEAM-NOR certified as "Very Good".</t>
  </si>
  <si>
    <t>NÆRØYSUND KOMMUNE</t>
  </si>
  <si>
    <t>New Kolvereid school</t>
  </si>
  <si>
    <t>School building for 315 pupils as well as a public library. Mass timber structure, built to passive-house standard.</t>
  </si>
  <si>
    <t>ÅFJORD KOMMUNE</t>
  </si>
  <si>
    <t>Passive house project for upper secondary school_x000D_
pupils</t>
  </si>
  <si>
    <t>Two municipal homes built to the passive-house standard by students enrolled in the building construction program at Åfjord Upper Secondary School, giving the pupils training in this construction technique.</t>
  </si>
  <si>
    <t>STAD KOMMUNE</t>
  </si>
  <si>
    <t>Sheltered housing units</t>
  </si>
  <si>
    <t>Eleven sheltered housing units built in mass timber with staff facilities and garages. Heated using heat pumps connected to a fjord-based district heating network.</t>
  </si>
  <si>
    <t>UTSIRA KOMMUNE</t>
  </si>
  <si>
    <t>Siratun energy efficiency project</t>
  </si>
  <si>
    <t>Energy efficiency project that includes waterborne heating, heat pumps and new lighting in Siratun's municipal administration building.</t>
  </si>
  <si>
    <t>Hommelvik lower secondary school</t>
  </si>
  <si>
    <t>New lower secondary school for 400 pupils. Energy-efficient building with outer cladding in ore-pine. 90% of heat demand met by geothermal heating.</t>
  </si>
  <si>
    <t>ROMERIKE AVFALLSFOREDLING IKS</t>
  </si>
  <si>
    <t>Administration building</t>
  </si>
  <si>
    <t>Administration building built to the passive-house standard in connection with a new sorting and recycling facility. Constructed in part with recycled building materials.</t>
  </si>
  <si>
    <t>Fjell nursery</t>
  </si>
  <si>
    <t>Nursery for 90 children built in mass timber to the passive-house standard. Building heated using low-temperature waterborne underfloor heating, as well as by a heat pump connected to geothermal wells.</t>
  </si>
  <si>
    <t>Marienlyst school</t>
  </si>
  <si>
    <t>First school in Norway to be constructed to the passive-house standard. Space for 560 pupils. Heat demand met by a mini district heating system.</t>
  </si>
  <si>
    <t>ØVRE EIKER KOMMUNE</t>
  </si>
  <si>
    <t>Hokksund elementary school</t>
  </si>
  <si>
    <t>Elementary school built to the passive-house standard with space for 405 pupils. Part timber construction.</t>
  </si>
  <si>
    <t>Aquarama water park</t>
  </si>
  <si>
    <t>Low-energy swimming pool and bathing facility with a fitness centre, sports hall, and various public health services. The building uses district heating and heat recovery from ventilation.</t>
  </si>
  <si>
    <t>Town Hall Quarter</t>
  </si>
  <si>
    <t>New buildings and renovation of existing buildings, including some protected buildings. The heat demand is met by heat recovered from the municipality's data centre as well as by district heating. Free cooling for the data centre and buildings is based on using cold seawater from Byfjorden.</t>
  </si>
  <si>
    <t>INDRE FOSEN KOMMUNE</t>
  </si>
  <si>
    <t>Improving energy efficiency through an EPC contract</t>
  </si>
  <si>
    <t>Improved energy efficiency and phasing out of fossil fuels in a municipal property. Heating oil consumption reduced by 98%, representing a significant reduction in greenhouse gas emissions.</t>
  </si>
  <si>
    <t>Emergency services building</t>
  </si>
  <si>
    <t>Co-location of fire and ambulance stations in one energy-efficient building.</t>
  </si>
  <si>
    <t>SØR-VARANGER KOMMUNE</t>
  </si>
  <si>
    <t>Kirkenes elementary and lower secondary school</t>
  </si>
  <si>
    <t>The new school replaces a number of old buildings and reduces energy consumption significantly.</t>
  </si>
  <si>
    <t>Central operational control system</t>
  </si>
  <si>
    <t>Energy efficiency project that will connect the municipality's purpose-built buildings to a central operational control system.</t>
  </si>
  <si>
    <t>Greverudåsen sheltered housing</t>
  </si>
  <si>
    <t>Sheltered housing for people with functional impairments. Built to the passive-house standard, heated using district heating.</t>
  </si>
  <si>
    <t>Augestad nursery</t>
  </si>
  <si>
    <t>Nursery building built to the passive-house standard with space for 36 children. The building is heated using geothermal energy distributed through under-floor heating.</t>
  </si>
  <si>
    <t>Ødegården nursery</t>
  </si>
  <si>
    <t>Nursery building built to the passive-house standard with space for 100 children. The building is heated and cooled using energy wells.</t>
  </si>
  <si>
    <t>Holmen swimming pool</t>
  </si>
  <si>
    <t>One of Norway's most energy-efficient swimming pools. 80% of the facility's energy consumption is met by local renewable energy from geothermal heat pumps, solar panels and solar thermal panels.</t>
  </si>
  <si>
    <t>Energy-saving measures across 11 municipal buildings</t>
  </si>
  <si>
    <t>Energy-saving measures will be implemented at municipal buildings as an energy performance contract (EPC). The project involves implementing 60 energy-saving measures of varying sizes across purpose-built buildings in the municipality.</t>
  </si>
  <si>
    <t>Kistefossdammen nursery</t>
  </si>
  <si>
    <t>Nursery with space for 100 children, built to a significant extent in timber. The building is the first plus-energy building built by the public sector in Norway (FutureBuilt's definition). Supplied with 100% local renewable energy from energy wells and integrated solar panels.</t>
  </si>
  <si>
    <t>Energy efficiency project</t>
  </si>
  <si>
    <t>Energy efficiency project involving a number of innovative solutions, such as using waste heat from producing ice for an ice rink to heat a swimming pool and phasing out fossil fuel usage from several buildings.</t>
  </si>
  <si>
    <t>SANDEFJORD KOMMUNE</t>
  </si>
  <si>
    <t>Increasing the energy efficiency of 18 buildings through an energy performance contract. Phasing out the use of fossil fuels in five buildings, monitoring energy consumption, upgrading ventilation and water-to-air heat recovery.</t>
  </si>
  <si>
    <t>INDRE ØSTFOLD KOMMUNE</t>
  </si>
  <si>
    <t>Energy efficiency project for public buildings</t>
  </si>
  <si>
    <t>Improving the energy efficiency of nine municipal buildings and a water treatment plant. The project involves a range of energy efficiency measures, such as additional insulation, the installation of heat pumps and setting up an energy monitoring system and a central operational control system.</t>
  </si>
  <si>
    <t>Improving energy efficiency with an EPC contract</t>
  </si>
  <si>
    <t>Improving the energy efficiency of a number of long-use buildings. New solutions will ensure more stable operation of technical equipment.</t>
  </si>
  <si>
    <t>FROGN KOMMUNE</t>
  </si>
  <si>
    <t>Ullerud health centre</t>
  </si>
  <si>
    <t>The largest health centre in Norway to be constructed in mass timber. The building includes a 108-bed nursing home, a learning, mastery and rehabilitation centre, a day centre for the elderly and a central kitchen.</t>
  </si>
  <si>
    <t>New Åsly school</t>
  </si>
  <si>
    <t>A new elementary and lower secondary school with space for 400 pupils. Meets the passive-house standard.</t>
  </si>
  <si>
    <t>Installed capacity (kW)</t>
  </si>
  <si>
    <t>GRENLAND HAVN IKS</t>
  </si>
  <si>
    <t>Solar power system at Skien Port</t>
  </si>
  <si>
    <t>Grenland Port IKS has installed solar panels on the roof of a building at the terminal in Skien. The total energy production is 165,737.45 kWh/year</t>
  </si>
  <si>
    <t>New heating plant at Fræna School</t>
  </si>
  <si>
    <t>Hustadvika Municipality is establishing a new energy well to heat Fræna School and the swimming pool</t>
  </si>
  <si>
    <t>NORDRE FOLLO RENSEANLEGG IKS</t>
  </si>
  <si>
    <t>New biogas turbines</t>
  </si>
  <si>
    <t>Nordre Follo Renseanlegg IKS uses its own biogas to produce electricity and heat with turbines. These turbines are set to be replaced.</t>
  </si>
  <si>
    <t>Upgrading the fjord-based district heating facility</t>
  </si>
  <si>
    <t>Upgrading the fjord heating system that supplies local heat pumps and cooling systems in Nordfjordeid, in addition to installing solar cells on the roof. In total, the measures result in increased energy production of 1,776,000 kWh/year.</t>
  </si>
  <si>
    <t>GRØNT HJERTE AS</t>
  </si>
  <si>
    <t>New energy facilities at three schools</t>
  </si>
  <si>
    <t>Three new energy facilities at three different high schools in Trøndelag: Charlottenlund, Skjetlein, and Tiller. Solar panels have been installed at the three schools, as well as a battery pack consisting of used car batteries for energy storage at Tiller school.</t>
  </si>
  <si>
    <t>NEDRE ROMERIKE VANN- OG AVLØPSSELSKAP IKS</t>
  </si>
  <si>
    <t>Hydrogen facility with carbon capture</t>
  </si>
  <si>
    <t>New biogas plant for sewage sludge aiming to produce hydrogen fuel. In addition, carbon is removed by capturing CO2 which can either be used to replace CO2 produced by fossil sources or stored. This will be characterised as "Red Hydrogen": hydrogen production with a negative CO2 emissions. This is a new technology that is under development and has not been tested before.</t>
  </si>
  <si>
    <t>IDRETTSLAGET APOLLO</t>
  </si>
  <si>
    <t>Solar power system</t>
  </si>
  <si>
    <t>Apollo sports club will install solar panels on the roof of the sports facility, which will produce the majority of the electricity used in the facility.</t>
  </si>
  <si>
    <t>MOVAR IKS</t>
  </si>
  <si>
    <t>Fuglevik wastewater treatment plant</t>
  </si>
  <si>
    <t>MOVAR IKS has decided to expand the Fuglevik treatment plant to recover energy and resources from sludge and wastewater. In addition to improving the level of wastewater treatment and removing nitrogen to improve the condition of the fjord, the new plant will also produce biogas from wastewater sludge using THP and pyrolysis. In addition, solar panels will be installed on the roof.</t>
  </si>
  <si>
    <t>SALANGEN KOMMUNE</t>
  </si>
  <si>
    <t>Geothermal wells for heating of municipal buildings</t>
  </si>
  <si>
    <t>Salangen municipality will drill 27 geothermal wells with a depth of 250 m. These will heat Vasshaug nursery and Salangen residential and elderly care centre. The project has received a grant from Enova.</t>
  </si>
  <si>
    <t>HIAS IKS</t>
  </si>
  <si>
    <t>Solar panels</t>
  </si>
  <si>
    <t>HIAS will install solar panels on its new water treatment plant. All the electricity produced will be used directly at the plant.</t>
  </si>
  <si>
    <t>SENJA AVFALL IKS</t>
  </si>
  <si>
    <t>New incineration plant</t>
  </si>
  <si>
    <t>The new incinerator facility will provide greater capacity and will receive waste for energy recovery and district heating. The facility will also produce electrical energy using steam technology, leading to the facility self-sufficiency in electricity.</t>
  </si>
  <si>
    <t>Energy collector facility</t>
  </si>
  <si>
    <t>Construction of a collector system and associated on-land infrastructure at Stad business park. The project will enable the buildings in the business park to connect to the collector system and to obtain renewable energy from the sea for heating and cooling purposes, with the help of liquid/water heat pumps and free cooling.</t>
  </si>
  <si>
    <t>BORG HAVN IKS</t>
  </si>
  <si>
    <t>Installation of solar panels that will produce electrical energy to operate electrical equipment at the Øra terminal at the port of Borg, including cranes, vehicle charging, shore-side power and buildings.</t>
  </si>
  <si>
    <t>Battery for energy storage</t>
  </si>
  <si>
    <t>Borg Havn IKS is installing solar panels at its terminal in Øra, and in connection with this will install an energy storage battery. The battery will be used to store solar energy.</t>
  </si>
  <si>
    <t>ØVRE ROMERIKE AVFALLSSELSKAP (ØRAS) IKS</t>
  </si>
  <si>
    <t>Bio heating and biochar production</t>
  </si>
  <si>
    <t>Construction of a biofuel heating plant which will use wood chips from waste timber and garden waste to generate hot water for a local heating system, and biochar will be recovered.</t>
  </si>
  <si>
    <t>SANDNESSJØEN FJERNVARME AS</t>
  </si>
  <si>
    <t>Installation of heat pumps</t>
  </si>
  <si>
    <t>The new heat pumps are more energy-efficient and renewable energy is now expected to account for approaching 100% of energy use.</t>
  </si>
  <si>
    <t>DYRØY KOMMUNE</t>
  </si>
  <si>
    <t>Sorting facility for timber waste for bio energy</t>
  </si>
  <si>
    <t>Increasing the capacity of a biofuel-based district heating plant. Improving the feeding system and refurbishing a boiler, as well as adaptations to enable 15% of biofuel to come from chippings produced from waste timber from a nearby waste reception facility.</t>
  </si>
  <si>
    <t>IVAR IKS</t>
  </si>
  <si>
    <t>Grødaland biogas plant</t>
  </si>
  <si>
    <t>A plant for producing biogas based on sewage sludge, waste food and other organic waste. Biofuel plant for steam heat production based on de-watered bio residue and timber waste.</t>
  </si>
  <si>
    <t>Fjord-based district heating</t>
  </si>
  <si>
    <t>District heating system based on low-temperature fjord water and heat exchangers that supplies more than 100,000m2 of buildings in central Nordfjordeid.</t>
  </si>
  <si>
    <t>Pedestrian and bicycle bridge over the Figgjo River in Gjesdal</t>
  </si>
  <si>
    <t>Gjesdal Municipality has built a pedestrian bridge in the town center over the Figgjo River.This is part of a broader initiative to make the town center more accessible and attractive for walking and cycling. The bridge is named the Liv Godin Bridge, after the Norwegian missionary Liv Godin.</t>
  </si>
  <si>
    <t>Emission free construction machinery</t>
  </si>
  <si>
    <t>Purchase of several emission-free construction machines, including electric wheel loaders, material handlers and sweepers.</t>
  </si>
  <si>
    <t>New waste collection vehicles</t>
  </si>
  <si>
    <t>Oslo municipality has purchased 57 biogas-powered waste collection trucks and one electric truck.</t>
  </si>
  <si>
    <t>Pedestrian infrastructure</t>
  </si>
  <si>
    <t>Luster municipality is set to construct a new sidewalk on Engjadalsvegen and rehabilitate the sidewalks on Øyagata, including the installation of new streetlights.</t>
  </si>
  <si>
    <t>Hiking trails</t>
  </si>
  <si>
    <t>Establishment of a new 6 km hiking trail to make nature more accessible and facilitate access to the shoreline.</t>
  </si>
  <si>
    <t>Bådalen pedestrian and bicycle path</t>
  </si>
  <si>
    <t>Møre og Romsdal county build approximately 1 km of pedestrian and bicycle path, which will provide a safer route and reduce car usage to and from Bodalen school.</t>
  </si>
  <si>
    <t>Pedestrian and cycling paths on the Nerlandsøy bridge</t>
  </si>
  <si>
    <t>The Nerlandsøy Bridge, which was built in the 60s, is in bad shape and has problems with corrosion. The bridge will be replaced,and walking and cycling paths will be established as part of the project.</t>
  </si>
  <si>
    <t>Indre Sunnmørspakken: Charging infrastructure for electric ferries</t>
  </si>
  <si>
    <t>Møre og Romsdal county authority will electrify_x000D_
ferry connections Stranda-Liabygda and Eidsdal-Linge. Upgrades will be made to network and docks, battery and charging technology, so that the ferry docks are adapted for charging from the shore.</t>
  </si>
  <si>
    <t>FERGENE TELEMARK FKF</t>
  </si>
  <si>
    <t>New electric ferry on the Brevik-Sandøya-Bjørkøya route</t>
  </si>
  <si>
    <t>The ferry will replace the existing ferry that consumes approximately 150,000 litres of diesel per year. The new ferry will have a greater capacity and will be more comfortable and reliable for the passengers.</t>
  </si>
  <si>
    <t>Drammen city bridge</t>
  </si>
  <si>
    <t>Drammen has demolished the city bridge from 1936 and is building a new city bridge, which is expected to be ready by autumn 2025. The bridge will only be to public transport, bicycles, and pedestrians. The public transport includes buses and taxis. While the buses are already electric, some of the taxis may still be running on traditional combustion engines. All taxies will however under the Regulation on Emission Requirements for Taxi Transport in Municipalities be emission free by the 1st of October 2027._x000D_
 _x000D_
To be aligned with our Framework stating that fossil fuel related activities are excluded, the total cost and possible green loan that can be disbursed have been reduced. This is to ensure that KBN is not financing the estimated part of the project that makes up for the taxis using the city bridge until October 2027 with green lending. The intention behind the city bridge, promoting emission free public transport, bicycles and pedestrians is well aligned with the intention of our green bond programme. This project was qualified under doubt, with an escalation to KBN's Chief Lending Officer making the final decision, as described in our Green Bond Framework.</t>
  </si>
  <si>
    <t>REMIDT IKS</t>
  </si>
  <si>
    <t>Two electric wheel loaders</t>
  </si>
  <si>
    <t>ReMidt IKS is planning to purchase two electric wheel loaders of the Volvo L25 type to replace diesel machines. These loaders will be used at recycling stations and waste transfer halls. The goal is to reduce greenhouse gas emissions</t>
  </si>
  <si>
    <t>Shore-side power supply Fugleskjærkaia and  Botnastranda</t>
  </si>
  <si>
    <t>Kinn kommune and Florø Hamn KF have invested in shore power facilities at Fugleskjærkaia and Botnastranda</t>
  </si>
  <si>
    <t>FOSEN RENOVASJON IKS</t>
  </si>
  <si>
    <t>Electric waste collection truck</t>
  </si>
  <si>
    <t>Fosen Renovasjon IKS are going to purchase 1 electric waste collection truck</t>
  </si>
  <si>
    <t>ALSTAHAUG KOMMUNE</t>
  </si>
  <si>
    <t>Establishment of pedestrian and bicycle path</t>
  </si>
  <si>
    <t>Alstahaug municipality is establishing several pedestrian and bicycle paths as part of the traffic safety plan.</t>
  </si>
  <si>
    <t>FERDE AS</t>
  </si>
  <si>
    <t>Bergen Light Rail</t>
  </si>
  <si>
    <t>The construction of the Bergen Light Rail, which encourages more residents to use public transportation. The light rail system currently has five construction phases, with phases 1-4 completed and phase 5 in the planning stage.</t>
  </si>
  <si>
    <t>Facilitating walking and cycling</t>
  </si>
  <si>
    <t>_x000D_
Øvre Eiker is undertaking the Mobility Project in 2024. This project comprises several sub-projects aimed at facilitating walking and cycling.</t>
  </si>
  <si>
    <t>ROMSDALSHALVØYA INTERKOMMUNALE RENOVASJONSSELSKAP IKS</t>
  </si>
  <si>
    <t>Procurement of two electric trucks</t>
  </si>
  <si>
    <t>Procurement of two new electric trucks for the recycling facility.</t>
  </si>
  <si>
    <t>New trams</t>
  </si>
  <si>
    <t>Procurement of 87 new trams to provide the population of Oslo with a robust and future-oriented tram service. Oslo’s tram system runs on electricity and will consequently continue to be emissions-free.</t>
  </si>
  <si>
    <t>Electric crane</t>
  </si>
  <si>
    <t>Borg Havn IKS is investing in a fully electric crane to replace a hybrid crane (diesel-electric). The new crane will not idle like the old crane, thereby reducing overall energy consumption, in addition to decreasing greenhouse gas emissions and noise from the port.</t>
  </si>
  <si>
    <t>Electric terminal tractor</t>
  </si>
  <si>
    <t>Borg Havn IKS is investing in a fully electric terminal tractor for use in transportation at the port. The tractor will reduce both emissions and noise from port operations.</t>
  </si>
  <si>
    <t>Charging station for electric vehicles on the port</t>
  </si>
  <si>
    <t>Borg Havn IKS is installing new fast chargers at the Øra Terminal to supply electric vehicles used at the port.</t>
  </si>
  <si>
    <t>STAVANGERREGIONEN HAVN IKS</t>
  </si>
  <si>
    <t>Infrastructure and charging facilities for rapid charging</t>
  </si>
  <si>
    <t>Stavangerregionen Havn is developing new charging facilities for rapid charging of speedboats in collaboration with Lyse and Kolumbus. The charging facility is planned to serve more ferries in the coming years.</t>
  </si>
  <si>
    <t>Shore-side power supply Risavika</t>
  </si>
  <si>
    <t>Installation of shore power on quays 23 and 24 in Risavika. The project has also received a grant from Enova.</t>
  </si>
  <si>
    <t>Pedestrian and cycling paths Sykkylven</t>
  </si>
  <si>
    <t>Establishment of footpaths with pedestrian crossings, which will provide safer traffic for light road users on the county road.</t>
  </si>
  <si>
    <t>Pedestrian and cycling paths Vindøla-Røv</t>
  </si>
  <si>
    <t>_x000D_
The county authority will build a total of 1,560 meters of new pedestrian and cycle path along county road 65 from Vindøla to Røv.</t>
  </si>
  <si>
    <t>Svartvatnet - footpath and recreational area</t>
  </si>
  <si>
    <t>Conversion of roadway into a foot and cycle path in central Surnadal to reduce car traffic and to make it easier for people to walk or cycle to school and work. Free school transport will be reduced as a consequence of the footpath, and 500 pupils will use the footpath every day.</t>
  </si>
  <si>
    <t>BYGLAND KOMMUNE</t>
  </si>
  <si>
    <t>Procurement of electric car</t>
  </si>
  <si>
    <t>Procurement of an electric passenger car for use by the health and social care service in Bygland municipality.</t>
  </si>
  <si>
    <t>Procurement of electric cars</t>
  </si>
  <si>
    <t>Luster municipality is renewing its car fleet with zero emission vehicles</t>
  </si>
  <si>
    <t>Installation of footpaths and cycle paths and other measures to facilitate walking and cycling along several routes in Innlandet county.</t>
  </si>
  <si>
    <t>Innlandet county authority is procuring an electric car. Its estimated annual mileage is 20,000 km.</t>
  </si>
  <si>
    <t>Electric ferry (Elron)</t>
  </si>
  <si>
    <t>The Randsfjord ferry is the only ferry in Norway operating year-round, and is an important piece of infrastructure for commuters and school traffic. The old diesel ferry was replaced in January 2022 with an electric ferry, Elrond.</t>
  </si>
  <si>
    <t>Shore-side power supply for the electric ferry Elron</t>
  </si>
  <si>
    <t>Installation of a shore-side power supply at the Tangen ferry terminal to serve Elrond, an electric ferry.</t>
  </si>
  <si>
    <t>Pedestrian and cycling paths Nordøyvegen</t>
  </si>
  <si>
    <t>New illuminated footpaths and cycle paths on the Nordøyvegen road.</t>
  </si>
  <si>
    <t>VARDØ HAVN KF</t>
  </si>
  <si>
    <t>Procurement of new electric van</t>
  </si>
  <si>
    <t>Vardø Havn KF is replacing its diesel-powered vans with electric vans, which will be used as delivery vehicles.</t>
  </si>
  <si>
    <t>electric ferries and charging station</t>
  </si>
  <si>
    <t>“Romsdalspakken” comprises three new electric ferries, as well as upgrades to the network and electrical systems on the quay with charging points.</t>
  </si>
  <si>
    <t>shore-side power supply with battery</t>
  </si>
  <si>
    <t>Upgrading the network and quays for the Årvika – Koparneset ferry crossing to install shore-side power with a battery bank, as well as providing automatic mooring for this crossing.</t>
  </si>
  <si>
    <t>Charging station for electric cars</t>
  </si>
  <si>
    <t>Infrastructure for charging electric cars that will meet the rapidly growing need for charging stations for the municipality’s and residents’ electric cars.</t>
  </si>
  <si>
    <t>Ringsaker municipality will purchase electric cars for its child protection service and nursing and care service.</t>
  </si>
  <si>
    <t>VEFSN KOMMUNE</t>
  </si>
  <si>
    <t>Electric cars</t>
  </si>
  <si>
    <t>Procurement of six electric cars in line with the municipality’s objective of increasing the proportion of its service vehicles that are electric.</t>
  </si>
  <si>
    <t>Charging stations</t>
  </si>
  <si>
    <t>Procurement and installation of electric car chargers for the municipality’s electric cars. The municipality has also received a grant from the Norwegian Environment Agency’s Klimasats scheme for this project.</t>
  </si>
  <si>
    <t>Procurement of seven electric cars</t>
  </si>
  <si>
    <t>The cars replace diesel/petrol cars. The estimated mileage for each car per year is 2000 km.</t>
  </si>
  <si>
    <t>NORDFJORD HAVN IKS</t>
  </si>
  <si>
    <t>Shore-side power supply Måløy</t>
  </si>
  <si>
    <t>Creation of three stations for charging and supplying electricity to ships at Måløy port.</t>
  </si>
  <si>
    <t>Sel municipality is procuring 12 new electric cars for its home care service. The cars run solely on electricity. The estimated annual mileage is 20,000 km per car.</t>
  </si>
  <si>
    <t>Procurement of electric wheel loader</t>
  </si>
  <si>
    <t>RIR IKS is procuring an electric loader as part of its work to replace its diesel-powered construction machinery.</t>
  </si>
  <si>
    <t>Procurement of electric sorting machine</t>
  </si>
  <si>
    <t>RIR KS is procuring an electric excavator as part of its work to replace its diesel-powered construction machinery.</t>
  </si>
  <si>
    <t>KARMSUND HAVN IKS</t>
  </si>
  <si>
    <t>New electric vehicle</t>
  </si>
  <si>
    <t>Procurement of electric cars that will be used as administration cars.</t>
  </si>
  <si>
    <t>Automated main entry gate solution on Husøy</t>
  </si>
  <si>
    <t>The automated main gate is part of work to streamline the collection/delivery of goods at the Husøy terminal. The solution will roughly halve the time vehicles currently have to spend, and the environmental gain associated with reducing the time vehicles spend idling is significant.</t>
  </si>
  <si>
    <t>HARSTAD HAVN KF</t>
  </si>
  <si>
    <t>Shore-side power supply</t>
  </si>
  <si>
    <t>Harstad Havn KF is installing a new shore-side power system for ships at its quay facilities at Stangnes Kai 2 and 3 in Harstad port. The investment is intended to protect the environment and surroundings from pollution and noise.</t>
  </si>
  <si>
    <t>Procurement of an electric truck</t>
  </si>
  <si>
    <t>RIR is working to replace its diesel-powered construction machinery. The first vehicle procured in this regard is an electric truck.</t>
  </si>
  <si>
    <t>FutureBike - bike strategy</t>
  </si>
  <si>
    <t>A range of measures to facilitate cycling in the municipality. The measures address everything from infrastructure to hiring out electric bicycles. The investment is part of the "FutureBike" project, which is a joint political declaration of intent made by municipalities in the surrounding area.</t>
  </si>
  <si>
    <t>KRISTIANSUND OG NORDMØRE HAVN IKS</t>
  </si>
  <si>
    <t>Shore-side power supply on Storkaia</t>
  </si>
  <si>
    <t>Shore-side power supply which will supply up to two ships simultaneously with 500 kW each. The shore-side power supply is itself equipped with a frequency converter and a transformer. The project was subsequently expanded to comprise four power supply points.</t>
  </si>
  <si>
    <t>Charing stations for electric cars</t>
  </si>
  <si>
    <t>Installation of 12 new electric car charging points. Four points are outside Gildeskål's municipal administration building and eight points outside Gildeskål's residential and service centre.</t>
  </si>
  <si>
    <t>LED lights on Killingøy</t>
  </si>
  <si>
    <t>Choosing LEDs brings a range of benefits, including the fact that they consume 80% less energy than the old incandescent bulbs. The measure is part of a broader plan to make the port more environmentally friendly.</t>
  </si>
  <si>
    <t>LED lights on Husøy</t>
  </si>
  <si>
    <t>Common environmental reporting system for cruise ships</t>
  </si>
  <si>
    <t>A collaboration project involving 14 ports that seeks to put in place a common reporting system for cruise ships. The Environmental Port Index (EPI) quantifies and reports the ships' environmental impact when in port.</t>
  </si>
  <si>
    <t>Installation of shore-side power at a lay up site in Fosen</t>
  </si>
  <si>
    <t>Installation of shore-side power at a ship lay up site in Fosen. A 2MW system is planned.</t>
  </si>
  <si>
    <t>The electric truck replaces a diesel truck, and the annual reduction in greenhouse gas emissions is estimated to be 12,720 kg of CO2.</t>
  </si>
  <si>
    <t>Procurement of electric van for port guard</t>
  </si>
  <si>
    <t>The port guard's office is on Husøy in Karmøy municipality, but the guard serves the entire Haugesund region and the six owner municipalities, namely Haugesund, Karmøy, Sveio, Bokn, Tysvær and Bømlo.</t>
  </si>
  <si>
    <t>Installation of four shore-side power containers</t>
  </si>
  <si>
    <t>Installation of four shore-side power containers across three different locations: HSO Killingøy, HCP Garpeskjær and Bøvågen in Karmøy. The investment will help make it possible to provide shore-side power to a range of ships.</t>
  </si>
  <si>
    <t>Electric harbour crane</t>
  </si>
  <si>
    <t>Mobile harbour crane with a lifting capacity of 154 tonnes that can handle containers, bulk cargo and project cargo. The crane can only be operated using electricity and will be able to serve the entire dock area.</t>
  </si>
  <si>
    <t>Tram depots in Oslo - Holtet and Grefsen depots</t>
  </si>
  <si>
    <t>Reconstruction of the tram depots to prepare for arrival of new trams, the number of which will increase from 72 to 87, and they will be longer, which will increase capacity as well. Fossil-fuel-free building site.</t>
  </si>
  <si>
    <t>Fast-charging station in central Fitjar</t>
  </si>
  <si>
    <t>The first charging station in Fitjar and therefore an important measure in the transition to a greener car fleet. Can charge up to five cars simultaneously.</t>
  </si>
  <si>
    <t>Riverside walkway along Sandvikselven river</t>
  </si>
  <si>
    <t>The new riverside walkway will bring about a greater closeness and connection to the river and will facilitate walking and cycling, while also functioning as a recreational area for the local population.</t>
  </si>
  <si>
    <t>Replacing municipal car fleet</t>
  </si>
  <si>
    <t>Expanding the fleet of electric vehicles for municipal employees by 107 cars. The electric car fleet helps reduce emissions and frees up parking spaces. The average mileage per car is estimated to be 15,000 km/year.</t>
  </si>
  <si>
    <t>Improving the energy efficiency of street lighting</t>
  </si>
  <si>
    <t>Replacing traditional street lighting with LED lighting in 8,000 of 24,000 street lights. The decrease in electricity consumption will be around 50%.</t>
  </si>
  <si>
    <t>Electric cars for the home care service</t>
  </si>
  <si>
    <t>29 cars used by the municipality's home care service replaced with electric cars.</t>
  </si>
  <si>
    <t>Foot and cycle paths</t>
  </si>
  <si>
    <t>Creation of 530m of foot and cycle paths and bicycle parking, improving bike lanes and procurement of electric bikes.</t>
  </si>
  <si>
    <t>Procurement of electric cars for the home car service</t>
  </si>
  <si>
    <t>Procurement of electric cars for the municipality's home care service as part of a long-term plan to replace the municipality's fossil-fuel car fleet with electric alternatives.</t>
  </si>
  <si>
    <t>Construction of energy filling station and gas operations</t>
  </si>
  <si>
    <t>Energy filling station for liquefied biogas (LBG) for municipal and private vehicles. The biogas is produced from food waste and sewage sludge at Greve biogas plant.</t>
  </si>
  <si>
    <t>Biogas cars</t>
  </si>
  <si>
    <t>Purchasing of 24 biogas cars for the municipal car fleet. CO2 impact is recognised as part of the filling station project.</t>
  </si>
  <si>
    <t>Facilitating use of electric cars by installing 32 charging points.</t>
  </si>
  <si>
    <t>Creation of coastal path</t>
  </si>
  <si>
    <t>Creation of a 4-4.5km coastal path that will help promote cycling and walking as well as leisure activities.</t>
  </si>
  <si>
    <t>Electric bikes for municipal employees</t>
  </si>
  <si>
    <t>Procurement of 88 electric bikes for municipal employees, potentially significantly reducing car usage.</t>
  </si>
  <si>
    <t>Creation of foot and cycle paths that make it safe to walk and cycle along a county road that is also a route to school. A bridge over water connects cycle lanes on the east and west side.</t>
  </si>
  <si>
    <t>Pedestrian and cycling path Øvre Rendalen</t>
  </si>
  <si>
    <t>Extention of existing pedestrian and cycling paths in Øvre Rendal, along fylkesvei 30.</t>
  </si>
  <si>
    <t>Installation of new charging stations for electric cars in Rendalen municipality.</t>
  </si>
  <si>
    <t>Installation of charging points in area with many holiday houses. It is estimated that these will be used by 10,000 people.</t>
  </si>
  <si>
    <t>Container-based, shore-side mobile power supply for use on four quays.</t>
  </si>
  <si>
    <t>BÅTSFJORD HAVN KF</t>
  </si>
  <si>
    <t>Installation of a new shore-side power system for ships.</t>
  </si>
  <si>
    <t>LED lighting</t>
  </si>
  <si>
    <t>Replacing street lights with LED fittings.</t>
  </si>
  <si>
    <t>Mountain lift to train station</t>
  </si>
  <si>
    <t>Installation of lift service connecting mountain plateau to underpass leading to Holmestrand train station. The lift will make travelling by train more attractive for 3,000 people who live within 20 minutes' cycle ride of the station.</t>
  </si>
  <si>
    <t>HVALER KOMMUNE</t>
  </si>
  <si>
    <t>Electric vehicle charging points for community in Hvaler</t>
  </si>
  <si>
    <t>Improvement of infrastructure for charging electric cars and plug-in hybrids. This includes 14 charging points at the town hall and fast chargers elsewhere in the municipality.</t>
  </si>
  <si>
    <t>Total capacity (tonnes)</t>
  </si>
  <si>
    <t>Increased capacity (tonnes)</t>
  </si>
  <si>
    <t>Excpected energy production (kWh/annually)</t>
  </si>
  <si>
    <t>Corresponds to avoided GHG (tonnes CO2e annually)</t>
  </si>
  <si>
    <t>Bottom-emptying units for extended waste sorting</t>
  </si>
  <si>
    <t>ReMidt IKS is acquiring bottom-emptying containers in 2024 to ensure extended waste sorting for recreational subscribers, housing cooperatives, and municipal businesses. These containers require less frequent emptying, which leads to reduced driving and lower emissions</t>
  </si>
  <si>
    <t>RENOVEST IKS</t>
  </si>
  <si>
    <t>Recycling station for recreational residences</t>
  </si>
  <si>
    <t>Renovest IKS is establishing new and fewer return points for recreational residences with sorting of multiple fractions, and with designs that incentivise higher material recycling rates and reduce littering and dumping of waste around collection points.</t>
  </si>
  <si>
    <t>Forus reuse centre</t>
  </si>
  <si>
    <t>New reuse center with the aim of selling 2,000 tonnes of recycled goods by 2025, which is a threefold increase compared to current sales.</t>
  </si>
  <si>
    <t>Forus waste sorting facility</t>
  </si>
  <si>
    <t>New technology at the facility that ensures a very high material recovery rate of 75%. Also increases the recovery of plastic materials from 7% to 100%.</t>
  </si>
  <si>
    <t>INDRE ØSTFOLD RENOVASJON IKS</t>
  </si>
  <si>
    <t>New household waste facility</t>
  </si>
  <si>
    <t>New indoor loading hall for collected household waste, which will improve the quality of the waste because it will be less exposed to wind and rain. This will help more material to be recovered from the household waste.</t>
  </si>
  <si>
    <t>New recycling facility</t>
  </si>
  <si>
    <t>New recycling facility in Gaupne at Røneidsgrandane. The facility is built using recycled materials and low-carbon concrete.</t>
  </si>
  <si>
    <t>RENOVASJON I GRENLAND IKS</t>
  </si>
  <si>
    <t>New Rødmyr waste facility</t>
  </si>
  <si>
    <t>The new Rødmyr recycling centre will have increased capacity and be more user-friendly, which will enable greater waste sorting and material recovery. This will help to reduce emissions from waste management. The centre will also facilitate the reception of reusable goods.</t>
  </si>
  <si>
    <t>Enger recycling facility</t>
  </si>
  <si>
    <t>Remodeling and expansion of the Enger recycling station, focusing on reuse of materials, installation of renewable energy, and increased collection of gas from the waste landfill, which will contribyte to the reduction of greenhouse gas emissions. The project has received funding from Klimasats.</t>
  </si>
  <si>
    <t>Infrastructure for CO2 storage</t>
  </si>
  <si>
    <t>Grenland Havn IKS is carrying out several upgrades to facilitate the loading of liquid CO2 from CCS facilities onto ships for transport to storage.</t>
  </si>
  <si>
    <t>Increased recycling of food and plastic waste</t>
  </si>
  <si>
    <t>Waste sorting and recycling rates will be improved by transitioning to separate containers for food waste and larger bags for plastics. In addition, there will be plastic-free organic fertiliser for agriculture from the Greve biogas plant thanks to the phasing out of the use of the previous blue plastic bags, greater collection efficiency thanks to a reduction in the frequency of collections, and less plastic usage due to the transition to new solutions.</t>
  </si>
  <si>
    <t>A new indoor recycling centre in Molde that will have 16 containers for different waste fractions. The project will lead to improved waste quality so that a greater proportion can be recycled or reused.</t>
  </si>
  <si>
    <t>VOLDA OG ØRSTA REINHALDSVERK IKS</t>
  </si>
  <si>
    <t>Waste reloading facility</t>
  </si>
  <si>
    <t>New loading facility for waste, including food waste, that will mean VØR will not have to drive the food waste to Sunnmøre and can make preparations for a future biogas plant. Importance has also been attached to environmental requirements in the buildings/hall themselves, such as heat pumps and a green roof.</t>
  </si>
  <si>
    <t>Reception of hazardous waste Forus</t>
  </si>
  <si>
    <t>Extending the Forus recycling centre, with a new building for storing and processing hazardous waste. This will enable the centre to process more hazardous waste and to do so more safely. IVAR is also undertaking a pilot project targeting the reuse of hazardous waste.</t>
  </si>
  <si>
    <t>AVFALL SØR HUSHOLDNING AS</t>
  </si>
  <si>
    <t>Recycling facility Sørlandsparken Øst</t>
  </si>
  <si>
    <t>Sørlandsparken Øst recycling centre will be constructed using timber and low-carbon concrete, and will produce energy from solar panels. Electric waste compressors will replace its diesel-powered wheel loaders, which will help reduce emissions and the need for transport.</t>
  </si>
  <si>
    <t>Mile waste facility</t>
  </si>
  <si>
    <t>Upgrading and extending the most frequently visited recycling centre in the Drammen area. The project includes a new building for reused goods, a new solution for receiving electronic and hazardous waste, and a teaching room. The improvements will help the facility to adapt to future waste sorting and recycling requirements.</t>
  </si>
  <si>
    <t>New payment system at the waste facilities</t>
  </si>
  <si>
    <t>A new payment solution with self-service machines that make it possible to manage payments for residual waste, which will create an incentive to sort waste more effectively. The solution will also free staff from having to take payments, giving them more time to assist customers with waste sorting questions, which has proved to be very effective in terms of improving the sorting rate at the facility.</t>
  </si>
  <si>
    <t>Address marking of waste containers</t>
  </si>
  <si>
    <t>ID-labelling waste containers with address microchips will improve the efficiency of waste collection, as the containers will provide information on which containers need emptying. The scheme will also help improve the rate of waste sorting, as users will be rewarded for reducing their residual waste. This will also make it possible to target information towards areas with a low sorting rate.</t>
  </si>
  <si>
    <t>SØRE SUNNMØRE REINHALDSVERK IKS</t>
  </si>
  <si>
    <t>Securing of landfill Fløstranda</t>
  </si>
  <si>
    <t>Improvements to a landfill site in Fløstranda to reduce runoff into the sea.</t>
  </si>
  <si>
    <t>LONGYEARBYEN LOKALSTYRE</t>
  </si>
  <si>
    <t>New recycling centre</t>
  </si>
  <si>
    <t>Feasibility study for a new waste facility with the target of ensuring Longyearbyen is at least as good at resource and environment waste management as mainland Norway. The new facility to be moved out of the centre of the town in accordance with a new municipal zoning plan.</t>
  </si>
  <si>
    <t>Recycling Warehouse</t>
  </si>
  <si>
    <t>Construction of a warehouse that will include a shop for used items. The intermunicipal company has in recent years received nearly 200,000 kg of items that people no longer want. The project will increase capacity and improve the company’s facilities for systematic re-use. The need is increasing, and a warehouse is needed in which to receive, store, prepare and sell items.</t>
  </si>
  <si>
    <t>Manufacturing equipment for sorting hall</t>
  </si>
  <si>
    <t>The investment will help the company to replace its old diesel-powered machines with electric machines, to improve the energy efficiency and automation of its equipment, and to increase the material recovery rate.</t>
  </si>
  <si>
    <t>Investment in underground waste solutions</t>
  </si>
  <si>
    <t>Installation of underground containers as a waste solution as part of new and old residential projects/joint ownership dwellings/housing cooperatives. This will reduce the need for transportation and encourage more extensive and higher-quality sorting of waste.</t>
  </si>
  <si>
    <t>New sorting hall at Heggevin waste facility</t>
  </si>
  <si>
    <t>Storing waste under cover helps increase the sorting rate and improves the quality of the waste, and thus reduces transport needs. The measure will also lead to a reduction in polluted runoff.</t>
  </si>
  <si>
    <t>New Gålåsholmen resource recirculation centre</t>
  </si>
  <si>
    <t>Modern waste reception and management/transfer centre for all types of waste. The centre facilitates re-use and a high sorting rate. It is anticipated that the re-use station will help reduce the amount of waste produced each year by around 1,500 tonnes.</t>
  </si>
  <si>
    <t>A Molok waste system for homes for people with disabilities</t>
  </si>
  <si>
    <t>Creation of Molok waste points in connection with local government homes for people with disabilities and a near-by local medical centre. The measure will primarily increase the level of sorting, but will also deliver savings as the waste collection frequency will be changed.</t>
  </si>
  <si>
    <t>New Bjøstadmo and Myrmoen recycling centres</t>
  </si>
  <si>
    <t>Construction of two new waste reception facilities to facilitate at-source sorting for a large proportion of the municipality's residents. The facility in Bjøstadmo will also function as a collection point for agricultural plastics.</t>
  </si>
  <si>
    <t>Investment in underground waste solutions, waste collection bins and new containers</t>
  </si>
  <si>
    <t>Measures that will help increase the waste sorting rate and improve waste resource usage.</t>
  </si>
  <si>
    <t>Collection point for waste from holiday cabins in Bamble</t>
  </si>
  <si>
    <t>The measure will reduce the amount of litter left by visitors and help make waste management in the cabin area in Bamble more sustainable.</t>
  </si>
  <si>
    <t>Waste disposal from holiday cabins in Skien</t>
  </si>
  <si>
    <t>Measures that will make waste management in the cabin area in Skien more sustainable</t>
  </si>
  <si>
    <t>Pasadalen recycling centre</t>
  </si>
  <si>
    <t>New recycling centre as part of work to increase the recycling rate.</t>
  </si>
  <si>
    <t>Introduction of a new collection scheme</t>
  </si>
  <si>
    <t>Introduction of a collection scheme for glass and metal packaging. The measure will help increase the recycling rate for valuable resources that can be recycled endlessly.</t>
  </si>
  <si>
    <t>Pre-treatment facility for organic waste</t>
  </si>
  <si>
    <t>A facility that prepares organic waste for biogas production. Replaces previous composting plant. The facility increases the intake capacity for organic waste by 67%, with benefits including the possibility of using fish waste for which there is otherwise no use.</t>
  </si>
  <si>
    <t>New recycling facility in Heidal</t>
  </si>
  <si>
    <t>New recycling station as part of work to increase recycling rate.</t>
  </si>
  <si>
    <t>Building a recycling centre</t>
  </si>
  <si>
    <t>A new recycling centre with a better sorting system that will ensure a higher recycling rate and better resource utilisation. The facility will process waste from 650 households.</t>
  </si>
  <si>
    <t>SIMAS IKS</t>
  </si>
  <si>
    <t>Logistics solution for recycling timber</t>
  </si>
  <si>
    <t>A new logistics solution for timber waste. This solution makes it possible to store timber taken to a recycling centre for longer periods so that larger loads can be transported by boat instead of by lorry as today.</t>
  </si>
  <si>
    <t>Frøya recycling centre</t>
  </si>
  <si>
    <t>Solar panels on walls and roof of a new waste recycling facility.</t>
  </si>
  <si>
    <t>Sandbakken recycling center</t>
  </si>
  <si>
    <t>A recycling centre that produces its own energy through 1,200m2 of solar panels and four micro wind turbines. The excess power is stored in batteries and can be used when required.</t>
  </si>
  <si>
    <t>Orkdal waste transfer facility</t>
  </si>
  <si>
    <t>Waste transfer facility with a 200m2 solar panel plant on its façade. When the facility's machinery needs replacing, electric loaders will be purchased.</t>
  </si>
  <si>
    <t>Household waste 2016</t>
  </si>
  <si>
    <t>Procurement and deployment of recycling bins that enable a new collection scheme for glass and metal waste, as well as a new "resource recirculation centre" with better self-service and recycling systems.</t>
  </si>
  <si>
    <t>Gålåsholmen</t>
  </si>
  <si>
    <t>Reception facility for garden waste, which will later be expanded to include high-tech recycling equipment. The facility will function as a recycling centre and re-sale outlet for products including compost produced by Sirkula.</t>
  </si>
  <si>
    <t>Recycling facilities</t>
  </si>
  <si>
    <t>Upgrading five recycling facilities for waste from 40,000 customers.</t>
  </si>
  <si>
    <t>Heggevin waste treatment facility</t>
  </si>
  <si>
    <t>A new waste treatment facility for environmentally treating sand sludge, ash, polystyrene and hazardous waste. Associated landfill site so that landfill gasses can be used and so reduce emissions.</t>
  </si>
  <si>
    <t>Waste collection</t>
  </si>
  <si>
    <t>Equipment for collecting waste from 42,000 customers in Hedmark.</t>
  </si>
  <si>
    <t>VEST-FINNMARK AVFALLSSELSKAP, OARJE-FINNMARKKU RIHPAFITNODAT VEFAS IKS</t>
  </si>
  <si>
    <t>New composting facility</t>
  </si>
  <si>
    <t>Bio waste system that composts waste food, sewage sludge and slaughterhouse waste from farming and reindeer breeding.</t>
  </si>
  <si>
    <t>New recycling centres</t>
  </si>
  <si>
    <t>Three new recycling centres, a new administration building and upgrading the sorting facilities. The administration building will have solar panels on its roof and will be virtually energy-neutral. This will reduce the facilities' annual energy consumption by 30,000 kWh.</t>
  </si>
  <si>
    <t>New sorting facility</t>
  </si>
  <si>
    <t>Big, new sorting facility with hi-tech sorting equipment. The facility is the first in the world to sort plastic materials from residual waste entirely automatically.</t>
  </si>
  <si>
    <t>Estimated increase in capacity (PE)</t>
  </si>
  <si>
    <t>EIDFJORD KOMMUNE</t>
  </si>
  <si>
    <t>Sysendalen wastewater treatment facility</t>
  </si>
  <si>
    <t>New wastewater treatment facility with extensive use of low-carbon concrete. The new facility will replace two outdated plants.</t>
  </si>
  <si>
    <t>Separating wastwater and surface runoff Storgata</t>
  </si>
  <si>
    <t>A 100-year-old combined sewer system will be removed and replaced with separate wastewater and stormwater pipelines.</t>
  </si>
  <si>
    <t>FREDRIKSTAD VANN AVLØP OG RENOVASJONSFORETAK FREVAR KF</t>
  </si>
  <si>
    <t>Fredrikstad wastewater treatment facility (FARA)</t>
  </si>
  <si>
    <t>FREVAR KF is building a new wastewater treatment plant (FARA) in response to requirements for improved water purification. The new wastewater treatment plant will be designed to meet future purification standards and has an ambitious and comprehensive sustainability strategy that aligns with the goals and actions of all 17 of the United Nations' sustainable development goals. FARA will be constructed with the smallest possible environmental and climate footprint and will be tailored to the surrounding landscape.</t>
  </si>
  <si>
    <t>Pipe network improvement measures</t>
  </si>
  <si>
    <t>The municipality's joint pipeline for wastewater (industrial/domestic wastewater and surface runoff) is being replaced, and as part of the same process the water main will be replaced. The investment involves approximately 14 km of pipeline for water, surface runoff, and industrial/domestic wastewater.</t>
  </si>
  <si>
    <t>Bommen wastewater treatment facility</t>
  </si>
  <si>
    <t>Marker Municipality is going to build a new resource facility for wastewater in Ørje. The Bommen facility treats wastewater from the Ørje urban area in Marker Municipality, with discharge into the Ørje River and the Halden watercourse</t>
  </si>
  <si>
    <t>No-dig projects</t>
  </si>
  <si>
    <t>Oslo Municipality is carrying out no-dig rehabilitation of the pipeline network, including the use of liner installation, which extends the lifespan of existing pipes.</t>
  </si>
  <si>
    <t>New pipe network Indre Hafslo</t>
  </si>
  <si>
    <t>Replacement of water pipelines at two locations to mitigate significant water leaks from the utility network. The project will also enhance fire safety, as the replacement increases the capacity of the utility network to deliver firefighting water.</t>
  </si>
  <si>
    <t>Rehabilitation of the wastewater network</t>
  </si>
  <si>
    <t>Alstahaug municipality is rehabilitating the wastewater network.</t>
  </si>
  <si>
    <t>Zero-emission building and construction site</t>
  </si>
  <si>
    <t>From 2025, all construction sites in Oslo will be zero-emission. In 2024, several projects were also carried out with zero emission technology.</t>
  </si>
  <si>
    <t>New water supply</t>
  </si>
  <si>
    <t>Oslo municipality is securing a new backup water supply for its residents, which involves drilling two tunnels of 19 and 12 km, as well as constructing a new water treatment plant. All tunneling work is 100% emission-free, and the construction sites aim to be emission-free, with full implementation by 01.01.25. The tunnel drilling is also "no-dig", minimizing area impact.</t>
  </si>
  <si>
    <t>Pipe replacement and separation</t>
  </si>
  <si>
    <t>Pipe replacement work on the water and wastewater network. Most projects comprise separating shared surface runoff and wastewater pipes, and are essential to adapt the wastewater system to climate change. Where separate wastewater and surface runoff pipes are installed and digging is required, the water supply pipes will very often be replaced in the same operation.</t>
  </si>
  <si>
    <t>New water supply for Lyngseidet and groundwater facility at Furuflaten</t>
  </si>
  <si>
    <t>New water treatment plants at Furuflaten and Lyngseidet, including pipelines and elevated reservoirs. The pumps will have frequency converters, resulting in lower energy consumption at the facilitie</t>
  </si>
  <si>
    <t>VESTFOLD VANN IKS</t>
  </si>
  <si>
    <t>New water treatment plant at Seierstad</t>
  </si>
  <si>
    <t>Vestfold Vann IKS are building a new and more environmentally friendly water treatment plant at Seierstad. The new processing plant will contribute to a significant reduction in chemical use and greenhouse gas emissions.</t>
  </si>
  <si>
    <t>Rehabilitation of the water network</t>
  </si>
  <si>
    <t>Alstahaug municipality is carrying out rehabilitation of the water pipe network.</t>
  </si>
  <si>
    <t>New wastewater and surface runoff pipelines at Hamneneset.</t>
  </si>
  <si>
    <t>New wastewater and surface runoff pipelines will help reduce flooding along Hamnesveien and decrease the pressure on the wastewater facility.</t>
  </si>
  <si>
    <t>Upgrading the water and wastewater network</t>
  </si>
  <si>
    <t>New pipes for water and wastewater that will lead to fewer water leaks and a reduction in energy consumption at the pumping station in Vardø.</t>
  </si>
  <si>
    <t>NORDREISA KOMMUNE</t>
  </si>
  <si>
    <t>Upgrade of sewage pipeline network</t>
  </si>
  <si>
    <t>_x000D_
Nordreisa municipality is set to upgrade its wastewater system by upgrading aging utility access points to improve wastewater management, upgrading pump stations, and replacing outdated pipelines.</t>
  </si>
  <si>
    <t>ASKØY KOMMUNE</t>
  </si>
  <si>
    <t>Horsøy wastewater treatment facility</t>
  </si>
  <si>
    <t>The Horsøy treatment plant will replace the current mechanical treatment facility with biological secondary treatment. The plant will have a capacity to serve 15,000 PE and include energy recovery from wastewater.</t>
  </si>
  <si>
    <t>Skarholmen wastewater treatment facility</t>
  </si>
  <si>
    <t>The Skarholmen treatment plant will replace the current mechanical treatment facility with biological secondary treatment. The plant will have a capacity to serve 20,000 PE and include energy recovery from wastewater.</t>
  </si>
  <si>
    <t>NITTEDAL KOMMUNE</t>
  </si>
  <si>
    <t>Transfer of wastewater and new water pipeline</t>
  </si>
  <si>
    <t>Nittedal municipality will transfer wastewater to a larger treatment plant. This will prevent discharges into the Nitelva river. At the same time, a new water pipeline will be installed to ensure water supply and prevent leaks.</t>
  </si>
  <si>
    <t>VADSØ VANN OG AVLØP KF</t>
  </si>
  <si>
    <t>New wastewater facility Golnes</t>
  </si>
  <si>
    <t>New wastewater treatment plant in Golnes, Vadsø, including separation og wastewater and surface runoff and replacement of water pipes to reduce leakage.</t>
  </si>
  <si>
    <t>Joint water and wastewater facility for Trondheim and Klæbu</t>
  </si>
  <si>
    <t>New joint water and wastewater facility that will provide greater capacity and reduce local discharges. The facility is dimensioned with  allowance for climate change and local climate change adaptation measures.</t>
  </si>
  <si>
    <t>Separating wastewater and surface runoff</t>
  </si>
  <si>
    <t>Separation of wastewater and surface runoff in Sarpsborg municipality.</t>
  </si>
  <si>
    <t>Saksvik wastewater treatment facility</t>
  </si>
  <si>
    <t>The new Saksvik wastewater treatment plant is being designed to accommodate population growth in Malvik and will provide better particle filtration in wastewater than the current facility. The plant is being constructed with the ability to adapt to stricter treatment requirements in the future, and a new discharge and overflow pipeline is also being installed.</t>
  </si>
  <si>
    <t>Increased delivery security through digitalization</t>
  </si>
  <si>
    <t>GIVAS IKS will implement a digitalization project. The project can prevent leaks and ensure they are fixed more quickly.</t>
  </si>
  <si>
    <t>Alternative water supply</t>
  </si>
  <si>
    <t>A new reserve water pipeline between Grue municipality (GIVAS) and Åsnes municipality will be installed using no-dig methods.</t>
  </si>
  <si>
    <t>Separating wastewater and surface runoff in Digerudlia</t>
  </si>
  <si>
    <t>Separating wastewater from surface runoff will reduce pressure on the wastewater treatment facility, which reduces energy and the use of chemicals at the facility.</t>
  </si>
  <si>
    <t>New wastewater treatment plant Magnor</t>
  </si>
  <si>
    <t>New treatment facility for wastewater at Magnor. The new facility replaces three smaller existing facilities, and will reduce emissions to the recipient water body.</t>
  </si>
  <si>
    <t>Bærum municipality is establishing a separate pipeline network for wastewater and surface runoff to prevent overloading and overflows. This measure will reduce emissions into streams, rivers, and fjords, and increase the capacity to handle wastewater and stormwater in the system</t>
  </si>
  <si>
    <t>Upgrade of water pipeline network</t>
  </si>
  <si>
    <t>Replacement of water pipelines to prevent deterioration of the network. The initiative aims to help the municipality achieve its goal of reducing leaks to below 20% by 2030.</t>
  </si>
  <si>
    <t>Renewal of sewage pipelines to reduce environmental emissions, leaks, and overflows. Primarily, no-dig methods will be used</t>
  </si>
  <si>
    <t>New nitrogen removal plant for wastewater</t>
  </si>
  <si>
    <t>The new nitrogen treatment plant will contribute to reducing emissions of nitrogen to the Oslo fjord. Measures have also been implemented to increase energy production in the wastewater treatment plant, which provides energy for electricity, hot water and heating.</t>
  </si>
  <si>
    <t>Wastewater Garsosen</t>
  </si>
  <si>
    <t>The establishment of a wastewater treatment system serving approximately 700 people involves the separation of sewage and stormwater, as well as the installation of several new water and wastewater pipelines.</t>
  </si>
  <si>
    <t>Upgrading of biogas plant Sentralrenseanlegg Nord-Jæren</t>
  </si>
  <si>
    <t>Upgrading the existing production plant for biogas, Sentralrenseanlegg Nord-Jæren (SNJ). They treat sludge from their own treatment plant, which receives waste water from around 35,000 people. Today's plant produces sludge of 8-9,000 tonnes dry matter/year, with an upgraded plant 13,000 tonnes/year is expected.</t>
  </si>
  <si>
    <t>Relocation of wastewater pipe Strandgata</t>
  </si>
  <si>
    <t>Relocation of existing wastewater pipes from Strandgata to Gandsfjorden using no-dig methods. By laying a subsea pipeline, trenching and mass transport is avoided.</t>
  </si>
  <si>
    <t>Rehabilitation of Storevatn dam</t>
  </si>
  <si>
    <t>Rehabilitation of the dam at Storevatn, one of the water sources for IVAR IKS, which was built in 1959. Low-carbon concrete plus will be used in the rehabilitation, which will provide a CO2 reduction from material use of 45%. The work is divided into two seasons due to noise for red-listed species.</t>
  </si>
  <si>
    <t>Hamarøy Municipality will renovate the old wastewater network and improve the existing sewage system in Drag. The upgrades will prevent leaks and separate stormwater from sewage.</t>
  </si>
  <si>
    <t>Øvre Eiker municipality is set to replace water pipes and install new wastewater pipes to connect new households to the municipal system. This initiative aims to prevent runoff towards Fiskumvannet and Eikern, which serve as sources of drinking water and bird reserves.</t>
  </si>
  <si>
    <t>Hokksund wastewater treatment facility</t>
  </si>
  <si>
    <t>_x000D_
The Hokksund treatment plant is being upgraded with significantly increased capacity and improved treatment processes to meet stricter requirements for secondary treatment, including nitrogen removal, phosphorus removal, and bacterial reduction. This contributes to a cleaner Drammen River and Fjord, as well as reduced nitrogen input to the Oslo Fjord.</t>
  </si>
  <si>
    <t>Renovation of pumping stations</t>
  </si>
  <si>
    <t>The upgrading of the pumping system associated with the wastewater treatment plant in Hokksund is underway. Additionally, insulation is beiong installed on the corresponding building, which is estimated to result in a total energy savings of 30%.</t>
  </si>
  <si>
    <t>Wastewater network Bomansvik</t>
  </si>
  <si>
    <t>The new facility is a measure against pollution, as it replaces private facilities that contribute to negative impacts on the local environment and the water environment in Bunnefjorden.</t>
  </si>
  <si>
    <t>Wastewater network Flaskebekk</t>
  </si>
  <si>
    <t>Houses and cottages are connected to the municipal pipe network to reduce pollution and discharges. Climate change adaptation measures will be carried out by ensuring the area is better protected against higher precipitation.</t>
  </si>
  <si>
    <t>Wastewater network Furukollstubben-Utsiktsvei</t>
  </si>
  <si>
    <t>Houses and cottages in Furukollstubben are  connected to the communal wastewater network to reduce their negative impact on the local water environment in the Oslo fjord. New surface runoff pipes will also be installed to ensure the area is better protected against higher levels of precipitation.</t>
  </si>
  <si>
    <t>Upgrade of wastewater network Nesodden</t>
  </si>
  <si>
    <t>The new wastewater system will replace a system from the 50s/60s that is prone to leaking. No-dig solutions have been used for large parts of the new system.</t>
  </si>
  <si>
    <t>New water and wastewater network Seterveien</t>
  </si>
  <si>
    <t>The pipeline will help reduce local emissions, and will serve a settlement of around 100 households.</t>
  </si>
  <si>
    <t>Upgrade of Spro wastewater facility</t>
  </si>
  <si>
    <t>The wastewater treatment facility in Spro will be upgraded in order to provide houses and cabins in the area with a connection to the municipal wastewater network, which will reduce their negative impact on the local environment and the aquatic environment in Oslo fjord.</t>
  </si>
  <si>
    <t>Carbon filter at Bleksli water facility</t>
  </si>
  <si>
    <t>The treatment process at the waterworks will be expanded to include a new treatment phase involving granular activated carbon, which will combat the undesirable smell and taste sometimes found in drinking water as a result of greater runoff flowing into the water source due to climate change.</t>
  </si>
  <si>
    <t>Rehabilitation of water supply network</t>
  </si>
  <si>
    <t>The main water supply will be replaced to prevent leaks. To reduce pollution, a no-dig solution in the form of pipe-bursting has been chosen.</t>
  </si>
  <si>
    <t>Separating wastewater from surface runoff in Faerder municipality.</t>
  </si>
  <si>
    <t>Pipe replacement using no-dig methods</t>
  </si>
  <si>
    <t>Trondheim municipality will use no-dig methods to rehabilitate water and wastewater pipes where possible.</t>
  </si>
  <si>
    <t>Sludge silo</t>
  </si>
  <si>
    <t>MIRA IKS is set to install a new sludge silo and processing equipment with innovative technology aimed at reducing chemical usage. Additionally, the increased storage capacity will cut transportation needs by approximately 50%.</t>
  </si>
  <si>
    <t>SKJERVØY KOMMUNE</t>
  </si>
  <si>
    <t>Refurbishing water and wastewater pipes</t>
  </si>
  <si>
    <t>Increasing the capacity of the wastewater system to address increased levels of runoff water. The measures include separating runoff water and wastewater, installing a separate pipe for runoff water, and setting up a central operational control system to improve control.</t>
  </si>
  <si>
    <t>Kvanne and Stangvik waterworks</t>
  </si>
  <si>
    <t>A new, modern waterworks for a section of the municipality which has not previously had a municipal waterworks, as well as construction of a wastewater network. The area has had problems with its water supply due to climate change.</t>
  </si>
  <si>
    <t>New main water pipeline</t>
  </si>
  <si>
    <t>New main water pipeline in which parts of the construction is carried out using no-dig methods. A turbine will be installed to recover energy in the water supply network. Expected energy production from the turbine is estimated to 1,3 GWh/year (assuming 100% uptime throughout the year).</t>
  </si>
  <si>
    <t>Torggata flood protection measures</t>
  </si>
  <si>
    <t>Upgrading pipelines as a flood protection measure. The pipelines are dimensioned to cope with a once-in-200-year rainfall event plus a climate change factor of 25%. Approximately 500 metres of pipeline.</t>
  </si>
  <si>
    <t>Sludge separator Fiskaneset</t>
  </si>
  <si>
    <t>Due to a poor level of purification efficiency and operational problems at Fiskaneset, a new sludge separator and discharge pipe will be installed. The measure will improve the treatment of wastewater, which will have a positive impact on the recipient water body.</t>
  </si>
  <si>
    <t>Separating the wastewater network</t>
  </si>
  <si>
    <t>Continuing separation of the old joint system for wastewater into a modern separate system with separate pipes for industrial/domestic wastewater and surface runoff management with an open and/or closed solution. The rate of installation of new pipework is 2,500 metres per year.</t>
  </si>
  <si>
    <t>Phosphorous recovery from wastewater</t>
  </si>
  <si>
    <t>The treatment facility will be upgraded with the aim of addressing and recovering resources contained in the wastewater. The recovery rate for phosphorus is expected to be 40-60%. A new treatment process will increase the facility’s capacity in order to equip it for future demand.</t>
  </si>
  <si>
    <t>BERLEVÅG KOMMUNE</t>
  </si>
  <si>
    <t>Separating wastewater and surface runoff Søndregate</t>
  </si>
  <si>
    <t>The pipe network for Søndregate in Berlevåg will be improved. The current pipe network consists of a water supply pipe and a joint pipe for all wastewater (discharged water and surface runoff). A new water supply pipe and new separate pipes for wastewater and surface runoff will be installed.</t>
  </si>
  <si>
    <t>New water facility in central Berlevåg</t>
  </si>
  <si>
    <t>New water treatment plant in central Berlevåg that will reduce the use of chemicals.</t>
  </si>
  <si>
    <t>Separating wastewater from surface runoff will help reduce the load on the treatment plant and prevent water from overflowing. The project will also reduce the plant’s chemical usage.</t>
  </si>
  <si>
    <t>Upgrading water and wastewater infrastructure</t>
  </si>
  <si>
    <t>Prioritising pipes with significant leaks based on assessments carried out by the leak detection team. The primary purpose is to reduce leaks (in and out), with the overall aim of reducing leaks from water supply pipes from 47% (2017) to 40% (2030).</t>
  </si>
  <si>
    <t>Rehabilitation of water pipeline Tronsholen-Tjensvoll</t>
  </si>
  <si>
    <t>Replacing the main water supply pipe between Tronsholmen and Tjensvoll, which dates from 1959 and which has experienced leaks and interruptions. Approximately 8,500 m of the replacement work will be carried out using a no-dig method that involves PE pipes being pulled through the existing pipes.</t>
  </si>
  <si>
    <t>Water and wastewater network Nordstrand-Dalbo</t>
  </si>
  <si>
    <t>An existing settlement in the area will be connected to the municipal wastewater system, and in connection with this new water distribution and wastewater connections will be provided.</t>
  </si>
  <si>
    <t>Water and wastewater facility in Solbergskogen</t>
  </si>
  <si>
    <t>New municipal facility for water and wastewater with a pressurised sewer system. This solution has been chosen to minimise the impact on, and damage to, nature. The aim of the investment is to achieve zero pollution from wastewater, as well as to provide access to high-quality drinking water.</t>
  </si>
  <si>
    <t>Alværn pumping station</t>
  </si>
  <si>
    <t>The project involves converting Nesodden's largest municipal treatment facility into a large and efficient pumping station for wastewater. The measures will help reduce heavy vehicle traffic and surface runoff problems and will improve water quality in the area. In addition, the re-use of existing materials/structures is being emphasised.</t>
  </si>
  <si>
    <t>Conversion of Buhrestua treatment facility</t>
  </si>
  <si>
    <t>Building an underwater pipeline to transfer wastewater from Buhrestua in Nesodden municipality to VEAS' facility in Asker. The investment also involves the construction of underground pipelines and the lengthening of overflow pipes. The aim of the project is for the wastewater that is currently treated at Buhrestua treatment facility to be transferred to a more efficient treatment facility.</t>
  </si>
  <si>
    <t>Mechanical wastewater treatment</t>
  </si>
  <si>
    <t>The introduction of a mechanical treatment process for wastewater in Longyearbyen will remove waste from the wastewater and thereby reduce the pollution released into the fjord.</t>
  </si>
  <si>
    <t>New water treatment facility in Hamar</t>
  </si>
  <si>
    <t>The water treatment process at the new facility will consist of chemical treatment with direct filtration, UV treatment and chlorination. A new treatment process is required because the quality of the untreated water in lake Mjøsa is being adversely affected by climate change.</t>
  </si>
  <si>
    <t>SIGDAL KOMMUNE</t>
  </si>
  <si>
    <t>New Norefjell treatment plant</t>
  </si>
  <si>
    <t>The new treatment plant is being built with chemical and biological treatment systems and has strict release requirements for phosphorus and bacteria. Management systems will automate some aspects of the plant's operations. A 3 km underwater pipeline will be installed between Noresund and Bjøre to take wastewater to the new treatment facility.</t>
  </si>
  <si>
    <t>New mains supply at Ola Dahls gate and Selsvegen</t>
  </si>
  <si>
    <t>The new supply is being installed in connection with the new water treatment facility in Thoøya in Otta. A new wastewater pipeline is being installed along the same stretch, as is an improved, climate-adapted network for surface runoff and better drains and sluices. 204 metres of water connection, 367 metres for wastewater and 1,000 metres for surface runoff.</t>
  </si>
  <si>
    <t>Hjeltnes wastewater treatment facility</t>
  </si>
  <si>
    <t>Upgrading a treatment facility that dates from 1990 with a new sludge separator and greater capacity, among other measures. System for waste gas clean-up.</t>
  </si>
  <si>
    <t>Sludge separator</t>
  </si>
  <si>
    <t>Thanks to new piping and a sludge separator, the amount of discharge and pollution flowing into the fjord will be reduced. The discharge pipe will also be extended so that the wastewater will be discharged into deeper water.</t>
  </si>
  <si>
    <t>Two new elevation pools</t>
  </si>
  <si>
    <t>New water holding pool that will help the pumping stations in the pipe network to use 50% less energy.</t>
  </si>
  <si>
    <t>Pump room Seierstad</t>
  </si>
  <si>
    <t>The pump room is being upgraded with new pumps, motors and electrical equipment. This will help reduce energy consumption by 35%.</t>
  </si>
  <si>
    <t>Orsa facility (lime treatment of sludge)</t>
  </si>
  <si>
    <t>The investment will help to lower emissions significantly by reducing the need for transportation. It is also an essential step in connection with biogas production, due to commence in 2025.</t>
  </si>
  <si>
    <t>NORD-FRON KOMMUNE</t>
  </si>
  <si>
    <t>Strengthening the wastewater system</t>
  </si>
  <si>
    <t>The measure involves separating wastewater and surface runoff and replacing wastewater pipes. The project is the result of a decision to expand the Frya treatment plant.</t>
  </si>
  <si>
    <t>STRAND KOMMUNE</t>
  </si>
  <si>
    <t>Seperating wastewater and surface water</t>
  </si>
  <si>
    <t>By separating surface runoff into separate pipes, the amount of wastewater (sewage) sent to the treatment plant and pumping station will decrease. This will reduce operating costs and energy costs.</t>
  </si>
  <si>
    <t>Separating wastewater and surface water</t>
  </si>
  <si>
    <t>Åsa-Monserud transfer pipelines</t>
  </si>
  <si>
    <t>Transferring wastewater from Åsa to Monserud treatment facility, and replacing a number of small sewage treatment plants that are not connected to the sewage network. The municipality's calculations indicate an energy saving totalling 81%.</t>
  </si>
  <si>
    <t>Upgrading works in Dysjalandsvegen, Toppavegen and Bratland</t>
  </si>
  <si>
    <t>The measures being implemented are because the current surface runoff system does not have sufficient capacity and is in a poor condition. Artificial swales are also being created along the existing routes. Requires approximately 2,250 metres of new pipeline.</t>
  </si>
  <si>
    <t>Water and wastewater measures that will contribute to more efficient surface runoff management</t>
  </si>
  <si>
    <t>Replacing/refurbishing a surface runoff pipe to improve surface runoff management. The pipe will be dimensioned to manage the future climate.</t>
  </si>
  <si>
    <t>Sewage piping to treatment plant</t>
  </si>
  <si>
    <t>Replacing 1,600 wastewater pipes to ensure that sewage no longer overflows and ends up in the centre of town and the river. Pipe dimension increased from 200 mm to 400 mm.</t>
  </si>
  <si>
    <t>Mosjøen treatment plant with new treatment technology</t>
  </si>
  <si>
    <t>New treatment technology will contribute to cleaner discharges. The project also includes climate change adaptation measures.</t>
  </si>
  <si>
    <t>Environmentally friendly water and wastewater master plan</t>
  </si>
  <si>
    <t>This is an overall plan that will be important for climate change adaptation and environmentally friendly operations.</t>
  </si>
  <si>
    <t>Environmentally friendly street - a surface runoff system</t>
  </si>
  <si>
    <t>A new system for water, wastewater and surface runoff that will ensure a future-oriented water and wastewater system. The system is dimensioned for increased amounts of precipitation.</t>
  </si>
  <si>
    <t>Holmestrand treatment facility</t>
  </si>
  <si>
    <t>Expanding a water treatment facility to address population growth and an increase in water treatment demand. Installing a biological treatment stage and increasing the facility's capacity, as well as facilitating its expansion.</t>
  </si>
  <si>
    <t>ASKER OG BÆRUM VANNVERK IKS</t>
  </si>
  <si>
    <t>New Kattås water treatment facility</t>
  </si>
  <si>
    <t>New coagulation and filtration facility to treat raw water from Holsfjorden. The coagulation process will use iron chloride as the precipitant and a corrosion control solution based on marble. This has a significantly smaller environmental footprint than the alternative of using aluminium sulphate and a corrosion control solution based on hydrated lime. The plant will not produce any discharge to a recipient water body and includes approximately 4.5 km of wastewater piping.</t>
  </si>
  <si>
    <t>Separating and strengthening wastewater network</t>
  </si>
  <si>
    <t>Measures to address growing challenges presented by surface runoff. Replacing a shared pipe by laying 6 km of pipe for water and 7 km for wastewater.</t>
  </si>
  <si>
    <t>Monserud treatment plant</t>
  </si>
  <si>
    <t>A range of measures have been implemented that will help improve energy efficiency and the level of treatment, and reduce greenhouse gas emissions. The sewage sludge will be used for soil-improving material and to produce biogas that will be used to heat the plant.</t>
  </si>
  <si>
    <t>Refurbishment of wastewater system and improvements to water supply network. Upgrading of waterworks, including installation of UV treatment.</t>
  </si>
  <si>
    <t>SAUDA KOMMUNE</t>
  </si>
  <si>
    <t>New wastewater treatment plan in Sauda</t>
  </si>
  <si>
    <t>The plant uses the latest technology and minimal quantities of chemicals. The investment will help to significantly decrease the volume of untreated discharge released into Sauda fjord. The plant will be capable of managing surface runoff and is dimensioned for extreme precipitation.</t>
  </si>
  <si>
    <t>Thoøya water treatment</t>
  </si>
  <si>
    <t>Creation of a new water supply plant that helps reduce vulnerability in relation to flooding, drought and pollution. The project also includes improving surface runoff pipes as a climate change adaptation measure.</t>
  </si>
  <si>
    <t>Vågen wastewater pumping station</t>
  </si>
  <si>
    <t>The station improves capacity and helps improve the management of higher levels of runoff. A new overflow system is being set up so that any overflow will not end up in the Vågen bay or the centre of Sandnes.</t>
  </si>
  <si>
    <t>Langevatn water treatment facility</t>
  </si>
  <si>
    <t>Introduction of a more extensive treatment process including ozone treatment and bio filtration that are essential to ensure satisfactory water quality and hygiene standards in anticipation of warmer and wetter climatic conditions in the future.</t>
  </si>
  <si>
    <t>Central treatment facility for NordJæren</t>
  </si>
  <si>
    <t>Expansion due to strong population growth. Previous chemical treatment process replaced with biological treatment. Separate biogas plant as well as a fertiliser factory that produces fertiliser pellets from biological residue.</t>
  </si>
  <si>
    <t>Upgrades to management of water and wastewater</t>
  </si>
  <si>
    <t>Implementation of a range of measures to upgrade water and wastewater management. Dimensioned using a climate factor of 1.4 to take into account future increases in precipitation, with runoff water processed separately from the wastewater treatment system.</t>
  </si>
  <si>
    <t>New wastewater treatment plant</t>
  </si>
  <si>
    <t>A new treatment facility will replace a facility that dates from 1980 which does not satisfy current requirements. The facility will reduce the amount of phosphorus contained in the feed water by at least 90%.  The sludge produced by the facility will be sent for conversion into compost.</t>
  </si>
  <si>
    <t>New Nærbø treatment facility</t>
  </si>
  <si>
    <t>Upgrading a treatment plant so that it can cope with expected population growth of 100,000 people by 2050.</t>
  </si>
  <si>
    <t>Expansion of Grødaland treatment facility</t>
  </si>
  <si>
    <t>Upgrading the plant with a new treatment stage. The expansion has contributed to the discharge limit now being 150,000 population equivalents (PEs) per day.</t>
  </si>
  <si>
    <t>Upgrades that will enhance water supply security and the treatment of wastewater that is currently released untreated. Dimensions of pipe network to be increased to cope with increase in levels of precipitation.</t>
  </si>
  <si>
    <t>ALVER KOMMUNE</t>
  </si>
  <si>
    <t>Water treatment facility</t>
  </si>
  <si>
    <t>A new, future-oriented water treatment facility for producing drinking water. The facility makes good use of resources and avoids the need for alternative large-scale long-distance pumping solutions to be built.</t>
  </si>
  <si>
    <t>RØDVEN VASSVERK SA</t>
  </si>
  <si>
    <t>Drilling of new wells</t>
  </si>
  <si>
    <t>Drilling of two new wells to increase capacity.</t>
  </si>
  <si>
    <t>ØYVAR AS</t>
  </si>
  <si>
    <t>Storanipa wastewater treatment facility</t>
  </si>
  <si>
    <t>A new wastewater treatment plan with energy recovery solutions such as heat pumps and solar panels.</t>
  </si>
  <si>
    <t>Water transportation and treatment</t>
  </si>
  <si>
    <t>Upgrading the water supply in the Hamar region. The project comprises installing a dual water supply, a new zone system for water pressure and emergency back-up power for all pumping stations.</t>
  </si>
  <si>
    <t>New wastewater treatment facility</t>
  </si>
  <si>
    <t>A new wastewater treatment facility equipped to process sludge and to produce biogas. The project also includes a 35km pipe network, seven pumping stations and four retention basins to manage rainwater.</t>
  </si>
  <si>
    <t>New Dyrøy waterworks</t>
  </si>
  <si>
    <t>New waterworks for inhabitants of Dyrøya, who have previously experienced problems with the purity of their water.</t>
  </si>
  <si>
    <t>HÆGEBOSTAD KOMMUNE</t>
  </si>
  <si>
    <t>Skeie treatment facility</t>
  </si>
  <si>
    <t>New energy efficient sewage treatment facility with high-pressure system that reduces sludge output. The sludge will be used in the production of soil improving material.</t>
  </si>
  <si>
    <t>TØNSBERG RENSEANLEGG IKS</t>
  </si>
  <si>
    <t>New treatment facility</t>
  </si>
  <si>
    <t>New treatment plant for wastewater from five municipalities that will significantly increase treatment capacity and reduce emissions.</t>
  </si>
  <si>
    <t>Hornindalsvatn Lake as new municipality water supply</t>
  </si>
  <si>
    <t>Developing Hornindalsvatn Lake as a new water source for Nordfjordeid waterworks.</t>
  </si>
  <si>
    <t>SØNDRE FOLLO RENSEANLEGG IKS</t>
  </si>
  <si>
    <t>Research study into new treatment facility</t>
  </si>
  <si>
    <t>Research-based feasibility study in collaboration with the Norwegian University of Life Sciences regarding a new treatment facility, including assessment of different treatment solutions and dimensions.</t>
  </si>
  <si>
    <t>Upgrading treatment facility</t>
  </si>
  <si>
    <t>Upgrading HIAS's main treatment facility to address population growth and increased commercial activity in the Hamar area. Introducing an entirely biological treatment process that releases phosphorus and other nutrients that are chemically bonded due to the current chemical treatment process.</t>
  </si>
  <si>
    <t>SØNDRE HELGELAND MILJØVERK</t>
  </si>
  <si>
    <t>Research-based treatment solution</t>
  </si>
  <si>
    <t>The removal of heavy metals is the first stage of a research-based development project being undertaken in collaboration with the Norwegian University of Science and Technology. The project as a whole is about reducing emissions from small wastewater systems with limited space for treatment facilities.</t>
  </si>
  <si>
    <t>BALSFJORD KOMMUNE</t>
  </si>
  <si>
    <t>Upgrading and up-sizing to address increase in precipitation levels. Replacement of 2.8km of water main and 5.4km of wastewater main, as well as replacing associated pumping stations.</t>
  </si>
  <si>
    <t>Underwater pipeline under Furnesfjorden</t>
  </si>
  <si>
    <t>New underwater pipeline that doubles the wastewater transfer capacity through lake Mjøsa. The pipeline will avoid the risk of leaks and eutrophication of Mjøsa, which has a vulnerable ecosystem and is a source of drinking water for 80,000 people.</t>
  </si>
  <si>
    <t>Dual water supply for island communities</t>
  </si>
  <si>
    <t>New dual water supply to the island communities in Rennesøy and Finnøy municipalities, via a 20km undersea pipeline.</t>
  </si>
  <si>
    <t>Area (m2)</t>
  </si>
  <si>
    <t>Åkersvika hageby</t>
  </si>
  <si>
    <t>Stange Municipality is developing Åkersvika Hageby, a new residential area of approximately 150 decares, with a strong focus on climate and environmental sustainability. The project emphasizes the preservation of green spaces, facilitation for pedestrians and cyclists, and sustainable buildings.</t>
  </si>
  <si>
    <t>KLEPP IDRETTSLAG</t>
  </si>
  <si>
    <t>Klepp Stadium plastic free artificial turf</t>
  </si>
  <si>
    <t>Klepp stadium is installing new artificial turf with plastic free and biodegradable coated sand. Additionally the sand spreads less. This reduces the spread of microplastics.</t>
  </si>
  <si>
    <t>VEGA KOMMUNE</t>
  </si>
  <si>
    <t>Gladstad artificial turf</t>
  </si>
  <si>
    <t>The artificial turf pitch at Gladstad in Vega municipality currently uses traditional rubber granulate. However this will be replaced with a new type of turf that does not use granulate or infill</t>
  </si>
  <si>
    <t>SORTLAND HAVN KF</t>
  </si>
  <si>
    <t>Maritime circular port development</t>
  </si>
  <si>
    <t>_x000D_
Sortland Port KF is implementing a project for circular development in the port. The goal of the project is to integrate circular economy principles into the operations and development plans, including smart technology to enhance efficiency, renewable energy production, measures to improve water quality, cleaner fuel alternatives for shipping, and initiatives to promote biodiversity in the area.</t>
  </si>
  <si>
    <t>Artificial turf with biodegradable infill</t>
  </si>
  <si>
    <t>_x000D_
The Apollo sports team is to expand the sports field, and will replace rubber granules with a 100% biodegradable infill, which consists of a mixture of cork and coconut fiber.</t>
  </si>
  <si>
    <t>Upgrade of pedestrian zone</t>
  </si>
  <si>
    <t>Gågata, a street in Longyearbyen, will be upgraded and equipped to help create a vibrant centre for permanent residents and visitors. The works include maintenance in relation to the wastewater system, repairing dropped paving, and installing a new play area and seating for children and young people. The project recognises the importance of re-using bricks and other materials.</t>
  </si>
  <si>
    <t>DIRDAL IDRETTSLAG</t>
  </si>
  <si>
    <t>Artificial turf pitch</t>
  </si>
  <si>
    <t>A new artificial grass pitch will help reduce plastic usage, as well as the dispersal of and pollution from micro plastics.</t>
  </si>
  <si>
    <t>Skårersletta environmentally friendly street</t>
  </si>
  <si>
    <t>Development of a central social area with a focus on material reuse, emissions sources during the construction phase, climate change adaptation, and high-quality ecosystems following project completion.</t>
  </si>
  <si>
    <t>Ski square</t>
  </si>
  <si>
    <t>The current parking spaces in the public square in Ski will be converted into a meeting place in a public urban space. A playground, an ice skating area and a parkour facility will be built. The square will also process surface runoff and flood water. This is a good measure for the urban environment that both reduces traffic in the centre and contributes to the management of surface runoff.</t>
  </si>
  <si>
    <t>Facilitating walking and cycling access to bus station</t>
  </si>
  <si>
    <t>Renovation of Ola Dahls gate to facilitate walking and cycling. The project is central to a major transport hub project.</t>
  </si>
  <si>
    <t>KRØDSHERAD KOMMUNE</t>
  </si>
  <si>
    <t>Closure of landfill site, Slettemoen</t>
  </si>
  <si>
    <t>Closure of a land fill site where innovative measures have been taken to reduce emissions and pollution as well as to manage surface runoff.</t>
  </si>
  <si>
    <t>Renovating Dunkebekken stream</t>
  </si>
  <si>
    <t>Piping to redirect precipitation/surface runoff and wastewater away from a stream. Residents benefit from a cleaner stream in the central area. This is a positive measure for natural diversity.</t>
  </si>
  <si>
    <t>ELVERUM TOMTESELSKAP AS</t>
  </si>
  <si>
    <t>Ydalir - District of the future in Elverum</t>
  </si>
  <si>
    <t>A new, environmentally friendly district within walking distance of central Elverum. The investment comprises infrastructure adaptations and preparing residential areas for sale. It will be built as part of a Zero Emission Neighbourhood (ZEN), meaning developers will have to meet strict environmental requirements.</t>
  </si>
  <si>
    <t>TROMSØ HAVN KF</t>
  </si>
  <si>
    <t>Project "Clean Tromsøysund"</t>
  </si>
  <si>
    <t>Major project to clean the polluted seabed outside Tromsø. The project will help to reduce the level of organic pollutants by 75 percent.</t>
  </si>
  <si>
    <t>New Granli Water Treatment Plant</t>
  </si>
  <si>
    <t>The municipal councils of Kongsvinger and Grue have decided to build a new water treatment plant at Granli. The new facility will be relocated to a site less prone to flooding, situated above the elevation for a 200-year flood event.</t>
  </si>
  <si>
    <t>Flood protection of Narud water facility and Strandvegen</t>
  </si>
  <si>
    <t>Protecting Narud water treatment plant against damage from flooding and drifting ice and protecting new and existing buildings in Brumunddal from flood damage.</t>
  </si>
  <si>
    <t>Storm water basin</t>
  </si>
  <si>
    <t>Indre Østfold Renovasjon IKS is constructing a 2,000 m3 retention basin for surface runoff management. This will provide greater control over surface runoff from asphalted surfaces, and will prevent extensive surface runoff from flowing into a stream that is located next to the landfill site and that bursts its banks in the event of heavy precipitation.</t>
  </si>
  <si>
    <t>Flood protection for Tau</t>
  </si>
  <si>
    <t>The investment involves a flood risk assessment, calculations and simulations for the village of Tau. The municipality will also implement measures to prevent flood damage to the village and its infrastructure.</t>
  </si>
  <si>
    <t>Flood protection for Jørpeland</t>
  </si>
  <si>
    <t>The investment involves a flood risk assessment, calculations and simulations for the town of Jørpeland. The municipality will also implement measures to prevent flood damage to the village and its infrastructure.</t>
  </si>
  <si>
    <t>New climate resilient dock</t>
  </si>
  <si>
    <t>The current quay is being replaced due to the risk of landslides. The new quay will be adapted for climate change and will incorporate a range of environmental measures.</t>
  </si>
  <si>
    <t>Flood protection in Givra</t>
  </si>
  <si>
    <t>A range of measures of varying sizes are being taken, including the construction of a new flood control channel and new culverts. The area has suffered flooding on a number of occasions in recent years.</t>
  </si>
  <si>
    <t>Vestre waterway</t>
  </si>
  <si>
    <t>Constructing intercepting waterways west of the centre to prevent the risk of flooding in the developed area.</t>
  </si>
  <si>
    <t>Flood measures in Vigrestad</t>
  </si>
  <si>
    <t>This is the second stage in the work to protect the exposed Vigrestrand area from flooding. The aim is to prevent the major destruction caused by the once-in-200-year flood in 2014 from reoccurring.</t>
  </si>
  <si>
    <t>BEIARN KOMMUNE</t>
  </si>
  <si>
    <t>Improving Ågleinåga waterworks</t>
  </si>
  <si>
    <t>Relocating the main waterworks  as a preventative measure against climate-related damage. The project includes new water holding pools in Vold and Stordjord, the construction of an 8km transfer connection, new groundwater wells in Tollåkilda and a new water treatment facility at Tollåkilda.</t>
  </si>
  <si>
    <t>Flood protection for central Otta</t>
  </si>
  <si>
    <t>Flood protection measures designed to protect the centre in the event of flooding from the Lågen and Otta rivers, and flood protection measures are also being undertaken to purify flood waters and water from smaller tributaries to the main waterway.</t>
  </si>
  <si>
    <t>Flood protection for a residential area</t>
  </si>
  <si>
    <t>Creating an intercepting swale to lead surface runoff away from a residential area. The measure addresses both meltwater and flood water from alpine resorts and is intended to protect the residential area from floodwater.</t>
  </si>
  <si>
    <t>Opening of Dælibakken brook</t>
  </si>
  <si>
    <t>Opening of a brook that previously ran in a pipe. The measure increases the capacity of the brook to divert rainwater and creates a more attractive area in which to go for a walk.</t>
  </si>
  <si>
    <t>Surface runoff management in Bryne</t>
  </si>
  <si>
    <t>Climate change adaptations in response to continual flooding of cellars and fields. Measures that have been implemented include developing a retention basin and replacing 70 tanks to separate surface water from wastewater.</t>
  </si>
  <si>
    <t>Landslide prevention, Norddal river</t>
  </si>
  <si>
    <t>Landslide and flood prevention measures that protect the areas along the river from being hollowed out in the event of floods.</t>
  </si>
  <si>
    <t>New spillway, Isdammen Lake</t>
  </si>
  <si>
    <t>Construction of a new flood diversion system and elevation of dam crest and road. The new spillway will ensure a safe water supply and prevent flooding of nearby roads.</t>
  </si>
  <si>
    <t>Reduced or avoided greenhouse gas emissions (tonnes CO2e annually)</t>
  </si>
  <si>
    <t>Test</t>
  </si>
  <si>
    <t>Lime inn verdier fra Qlik her</t>
  </si>
  <si>
    <t>Startdato</t>
  </si>
  <si>
    <t>Byggestart</t>
  </si>
  <si>
    <t>Ferdigstillelse</t>
  </si>
  <si>
    <t>Kundenavn</t>
  </si>
  <si>
    <t>Customer name</t>
  </si>
  <si>
    <t>Kundekommune</t>
  </si>
  <si>
    <t>Kundefylke</t>
  </si>
  <si>
    <t>Kundekommunenr</t>
  </si>
  <si>
    <t>Kundenr</t>
  </si>
  <si>
    <t>Type prosjekt</t>
  </si>
  <si>
    <t>Prosjektnr</t>
  </si>
  <si>
    <t>Prosjekt navn</t>
  </si>
  <si>
    <t>Prosjektbeskrivelse</t>
  </si>
  <si>
    <t>Lenke (norsk)</t>
  </si>
  <si>
    <t>Lenke engelsk</t>
  </si>
  <si>
    <t>Utbetalt</t>
  </si>
  <si>
    <t xml:space="preserve">Utestående </t>
  </si>
  <si>
    <t>Sum of Totalkostnad inkl mva</t>
  </si>
  <si>
    <t>CO2e unngått+redusert</t>
  </si>
  <si>
    <t>ÅFJORD</t>
  </si>
  <si>
    <t>Trøndelag</t>
  </si>
  <si>
    <t>5058</t>
  </si>
  <si>
    <t>Passivhusprosjekt for elever ved Åfjord VGS</t>
  </si>
  <si>
    <t>To kommunale boliger i passivhusstandard bygges av byggfag-elever ved Åfjord videregående skole, slik at elevene får trening i denne byggeteknikken.</t>
  </si>
  <si>
    <t>-</t>
  </si>
  <si>
    <t>Rassikring Norddalselva</t>
  </si>
  <si>
    <t>Rassikring og flomforebygging som sikrer områdene langs elva mot utgraving ved flom.</t>
  </si>
  <si>
    <t>KRISTIANSAND</t>
  </si>
  <si>
    <t>Agder</t>
  </si>
  <si>
    <t>4204</t>
  </si>
  <si>
    <t>Ny videregående skole i Tvedestrand med lavt energibruk</t>
  </si>
  <si>
    <t>Skolen er dimensjonert for om lag 700 elever. Massivtreproduksjon med plusshus-standard.</t>
  </si>
  <si>
    <t>https://www.kbn.com/kunde/kundehistorier/en-miks-av-solceller-biogass-flisfyr-energibronner-og-brukte-bilbatterier/</t>
  </si>
  <si>
    <t>Søgne skole og idrettssenter</t>
  </si>
  <si>
    <t>Søgne skole- og idrettssenter i Kristiansand er et nybygg med kombinert ungdomsskole, videregående skole og kulturskole med tilhørende idrettshall. Det er lagt stor vekt på lavt energibehov, og selvforsyning av energi fra solceller på tak og energibrønner. Senteret er et samarbeid mellom Agder fylkeskommune og Kristiansand kommune.</t>
  </si>
  <si>
    <t>ARENDAL</t>
  </si>
  <si>
    <t>4203</t>
  </si>
  <si>
    <t>Nytt adminstrasjonsbygg, vektbu og innkjørsel med lavt energibruk</t>
  </si>
  <si>
    <t>Miljøriktig fasade i tre med solcelleanlegg som skal dekke store deler av strømbehovet for lys og elbil-ladere. Bygges etter passivhusstandard og oppnår 50 prosent reduksjon i energibehov sammenlignet med referansebygg.</t>
  </si>
  <si>
    <t>GJESDAL</t>
  </si>
  <si>
    <t>Rogaland</t>
  </si>
  <si>
    <t>1122</t>
  </si>
  <si>
    <t>Ny hall og ombygging av eksisterende hall</t>
  </si>
  <si>
    <t>Energieffektivt idrettsbygg med solceller på taket.</t>
  </si>
  <si>
    <t>ALSTAHAUG</t>
  </si>
  <si>
    <t>Nordland</t>
  </si>
  <si>
    <t>1820</t>
  </si>
  <si>
    <t>Etablering av gang- og sykkelvei</t>
  </si>
  <si>
    <t>Alstahaug kommune etablerer flere gang og sykkelstier i forbindelse med trafikksikkerhetsplanen.</t>
  </si>
  <si>
    <t>Rehabilitering av avløpsnett</t>
  </si>
  <si>
    <t>Alstahaug kommune gjennomfører rehabilitering og sanering av avløpsnettet.</t>
  </si>
  <si>
    <t>Rehabilitering av ledningsnett for vann</t>
  </si>
  <si>
    <t>Alstahaug kommune gjennomfører rehabilitering og 
sanering av ledningsnettet for vann.</t>
  </si>
  <si>
    <t>ALTA</t>
  </si>
  <si>
    <t>Finnmark</t>
  </si>
  <si>
    <t>5601</t>
  </si>
  <si>
    <t>Alta omsorgssenter</t>
  </si>
  <si>
    <t>Senteret består blant annet av 60 omsorgsboliger og 108 sykehjemsplasser fordelt på fem bygg. Bygges i massivtre og grunnvarme skal dekke 50 prosent av energibehovet.</t>
  </si>
  <si>
    <t>Saga skole</t>
  </si>
  <si>
    <t>Saga barneskole skal utvides til og også inneholde 
ungdomstrinn. Utvidelsen av Saga skole gjennomføres 
som et nytt tilbygg i tre etasjer, hvor det skal benyttes 
lavkarbon betong klasse A i hovedkonstruksjoner.</t>
  </si>
  <si>
    <t>ALVER</t>
  </si>
  <si>
    <t>Vestland</t>
  </si>
  <si>
    <t>4631</t>
  </si>
  <si>
    <t>Vannbehandlingsanlegg</t>
  </si>
  <si>
    <t>Nytt, framtidsrettet vannrenseanlegg for produksjon av drikkevann. Anlegget benytter ressursene på en god måte, og det hindrer alternativ utbygging med omfattende pumpeløsninger over lange strekk.</t>
  </si>
  <si>
    <t>ANDØY</t>
  </si>
  <si>
    <t>1871</t>
  </si>
  <si>
    <t>Andenes omsorgssenter</t>
  </si>
  <si>
    <t>Andøy kommune skal bygge nye omsorgsboliger, som består av ett bygg med 48 leiligheter, administrasjon, kjøkken og fellesareal. Boligen skal oppnå passivhusstandard og ha lavt energibehov.</t>
  </si>
  <si>
    <t>Energieffektivisering I Andøy rådhus</t>
  </si>
  <si>
    <t>Rådhuset I Andøy kommune gjennomgår en ombygging, og med bl.a flere kontorplasser kreves oppgradering av ventilasjonsanelgg, SD-anlegg, og tilrettelegging for tilkobling til varmesentral. Oppgraderingen vil gi store ventede strømbesparelser for driften av bygget.</t>
  </si>
  <si>
    <t>ÅS</t>
  </si>
  <si>
    <t>Akershus</t>
  </si>
  <si>
    <t>3218</t>
  </si>
  <si>
    <t>Åsgård skole og flerbrukshall</t>
  </si>
  <si>
    <t>Nye Åsgård skole blir en skole med lavt energibehov og bygges med lavkarbonbetong klasse B. Den tilhørende flerbrukshallen skal oppføres med massivtre i bærekonstruksjonen. Det planlegges også grønne tak med solceller for fornybar energiproduksjon.</t>
  </si>
  <si>
    <t>ASKER</t>
  </si>
  <si>
    <t>3203</t>
  </si>
  <si>
    <t>Energieffektive Holmen svømmehall</t>
  </si>
  <si>
    <t>En av Norges mest energieffektive svømmehaller.  80 prosent av energiforbruket dekkes av lokal, fornybar energi fra energibrønner, solfangere og solcellepaneler.</t>
  </si>
  <si>
    <t>https://www.kbn.com/kunde/kundehistorier/asker-velger-var-gronne-rente/</t>
  </si>
  <si>
    <t>https://www.kbn.com/en/customer/customers-story/asker-chooses-our-green-interest-rate/</t>
  </si>
  <si>
    <t>ENØK-tiltak</t>
  </si>
  <si>
    <t>Energieffektiviseringsprosjekt med flere innovative løsninger, som utnyttelse av overskuddsvarme fra isproduksjon i ishall til oppvarming av svømmebasseng og utfasing av fossile brensler i flere bygg.</t>
  </si>
  <si>
    <t>FutureBike - sykkelstrategi</t>
  </si>
  <si>
    <t>En rekke tiltak for å tilrettelegge økt bruk av sykkel i kommunen. Dette omfatter alt fra infrastruktur til utlån av elsykler. Investeringen er en del av prosjektet "FutureBike", som er en felles politisk viljeerklæring mellom kommuner i nærområdet.</t>
  </si>
  <si>
    <t>Hurum helsebygg sertifisert som BREEAM Excellenet</t>
  </si>
  <si>
    <t>Bygget, som vil ha plusshusstandard, vil oppnå 40 prosent lavere energibehov enn referansebygg. Tiltakene er blant annet etablering av brønnpark, solfangere på tak og solceller på tak og fasade.</t>
  </si>
  <si>
    <t>Hvalstad skole</t>
  </si>
  <si>
    <t>Asker kommune skal renovere og utvide Hvalstad skole, som vil bli Svanemerket-sertifisert. Energisystemet i eksisterende bygg skal oppgraderes og vil nesten halvere energibehovet.</t>
  </si>
  <si>
    <t>Kistefossdammen plusshus-barnehage</t>
  </si>
  <si>
    <t>Barnehage med plass til 100 barn, oppført med utstrakt bruk av tre. Bygget er det første offentlige plusshuset i Norge, etter FutureBuilts definisjon. Forsynes med 100 prosent lokal, fornybar energi fra energibrønner og  integrerte solceller.</t>
  </si>
  <si>
    <t>Røyken og Nesbru idrettshaller</t>
  </si>
  <si>
    <t>To nye, like idrettshaller bygges på Nesbru og Røyken i Asker. Grunnet særlig egen solkraftproduksjon oppfyller idrettshallene kravet til nær-nullenergi (nZEB)</t>
  </si>
  <si>
    <t>Sydskogen skole i massivtre</t>
  </si>
  <si>
    <t>Landest første svanemerkede skole dimensjonert for rundt 500 elever. Skolen bygges som passivhus og i massivtre, og byggeplassen er fossilfri.</t>
  </si>
  <si>
    <t>Torvbråten skole med flerbrukshall i massivtre</t>
  </si>
  <si>
    <t>Nytt skolebygg med plass til 476 elever. Bygges med mål om å bli svanemerket. Skolen skal bygges med massivtre og etter passivhusstandard.</t>
  </si>
  <si>
    <t>BÆRUM</t>
  </si>
  <si>
    <t>3201</t>
  </si>
  <si>
    <t>Nytt vannbehandlingsanlegg Kattås</t>
  </si>
  <si>
    <t>Nytt anlegg med koagulering og filtrering av råvann fra Holsfjorden. Koaguleringsprosessen vil benytte fellingskjemikaliet jernklorid og korrosjonskontroll basert på marmor. Dette har et vesentlig lavere klimaavtrykk enn alternativet med bruk av aluminiumsulfat og korrosjonskontroll basert på hydratkalk. Anlegget har ikke utslipp til resipient og inkluderer ca 4,5 km avløpsledning.</t>
  </si>
  <si>
    <t>ASKØY</t>
  </si>
  <si>
    <t>4627</t>
  </si>
  <si>
    <t>Horsøy renseanlegg</t>
  </si>
  <si>
    <t>Horsøy renseanlegg vil erstatte dagens mekaniske renseanlegg med biologisk sekundærrensing. Anlegget vil kunne betjene 15 000 PE og ha energigjenvinning fra avløpsvannet.</t>
  </si>
  <si>
    <t>Skarholmen renseanlegg</t>
  </si>
  <si>
    <t>Skarholmen renseanlegg vil erstatte dagens mekaniske renseanlegg med biologisk sekundærrensing. Anlegget vil kunne betjene 20 000 PE og ha energigjenvinning fra avløpsvannet.</t>
  </si>
  <si>
    <t>AVERØY</t>
  </si>
  <si>
    <t>Møre og Romsdal</t>
  </si>
  <si>
    <t>1554</t>
  </si>
  <si>
    <t>Kårvåg barneskole og idrettshall</t>
  </si>
  <si>
    <t>Oppføring av barneskole for trinn 1-7 med integrert idrettshall_x000D_
m/garderober. Dimensjonert for et elevtall på 280 elever. Blir bygget med lavt energibehov, og bruk av massivtre på yttervegger og tak i skoledelen.</t>
  </si>
  <si>
    <t>Gjenvinningsstasjon Sørlandsparken Øst</t>
  </si>
  <si>
    <t>Gjenvinningsstasjon Sørlandsparken Øst skal oppføres i tre og lavkarbonbetong, og produsere energi fra solceller. Elektriske komprimatorer erstatter dieseldrevne hjullastere, som bidrar til å redusere både utslipp og behovet for transport.</t>
  </si>
  <si>
    <t>BALSFJORD</t>
  </si>
  <si>
    <t>Troms</t>
  </si>
  <si>
    <t>5532</t>
  </si>
  <si>
    <t>VA-oppgradering 2008-2017</t>
  </si>
  <si>
    <t>Oppgradering for å møte økte nedbørsmengder. Etablering av 2,8 kilometer vannledning og 5,4 kilometer avløpsledning samt utskiftning av tilhørende pumpestasjoner.</t>
  </si>
  <si>
    <t>BÅTSFJORD</t>
  </si>
  <si>
    <t>5632</t>
  </si>
  <si>
    <t>Landstrøm</t>
  </si>
  <si>
    <t>Etablering av landstrøm for skip.</t>
  </si>
  <si>
    <t>Ny kai</t>
  </si>
  <si>
    <t>Dagens kai erstattes grunnet risiko for utglidninger. Den nye kaia skal klimatilpasses og det gjøres en rekke tiltak for å ivareta miljøet.</t>
  </si>
  <si>
    <t>Båtsfjord skole og idrettshall</t>
  </si>
  <si>
    <t>Båtsfjord kommune skal bygge en ny skole med basseng, volleyballhall, bibliotek, kultursal, kontorlokaler til ppt, barnevern, og helsestasjon. Det er stilt krav til en reduksjon i energibehov på 30 % for idrettsdelen/svømmehallen og 40 % for skoledelen utover kravet i TEK17. I tillegg skal skoledelen oppføres ved bruk av massivtre og limtre.</t>
  </si>
  <si>
    <t>Bekkeåpning Dælibekken</t>
  </si>
  <si>
    <t>Åpning av bekkeløp som tidligere har vært lagt i rør. Tiltaket gir økt kapasitet for avledning av regnvann, og gir et hyggeligere område å gå tur i.</t>
  </si>
  <si>
    <t>https://www.kbn.com/kunde/kundehistorier/apning-av-dalibekken-bidrar-til-mer-fisk-og-mindre-flom/</t>
  </si>
  <si>
    <t>https://www.kbn.com/en/customer/customers-story/opening-the-dali-stream/</t>
  </si>
  <si>
    <t>Bekkestua barneskole med lavt energibruk</t>
  </si>
  <si>
    <t>Ny 4-parallell barneskole som BREEAM-sertifiseres "Very Good". Byggingen skal foregå med minimal bruk av fossile energikilder, et tiltak kommunen anslår at vil spare 83 tonn CO2.</t>
  </si>
  <si>
    <t>Bekkestua ungdomsskole</t>
  </si>
  <si>
    <t>Bekkestua ungdomsskole utvides for å ivareta økt befolkningsvekst i Bekkestuaområdet. Det nye bygget vil ha lavt energibehov, og det oppføres solceller på taket for å forsyne skolen med strøm.</t>
  </si>
  <si>
    <t>Carpe Diem demenslandsby med lavt energibruk</t>
  </si>
  <si>
    <t>Demenslandsby med 158 institusjonsplasser som bygges etter passivhusstandard. Bygget skal kobles til fjernvarme og får eget solcelleanlegg. Fossilfri byggeplass.</t>
  </si>
  <si>
    <t>https://www.kbn.com/om-oss/nyheter/2020/carpe-diem--demenslandsby/</t>
  </si>
  <si>
    <t>Eineåsen ungdomsskole</t>
  </si>
  <si>
    <t>Eineåsen ungdomsskole skal bli en 6 parallell ungdomsskole som oppføres i klimavennlige materialer og med lavt energibehov.</t>
  </si>
  <si>
    <t>Elvepromenade langs Sandvikselven</t>
  </si>
  <si>
    <t>Den nye promenaden skal skape nærhet og tilknytning til elven og legge til rette for gående og syklende,  Samtidig skal det fungere som et rekreasjonsområde for lokalbefolkningen.</t>
  </si>
  <si>
    <t>Emma Hjorth barneskole</t>
  </si>
  <si>
    <t>Utvidelse av Emma Hjorth barneskole og ny tilhørende flerbrukshall. Det skal bygges med lavt energibehov og i massivtre.</t>
  </si>
  <si>
    <t>Energieffektivisering veilys</t>
  </si>
  <si>
    <t>Utskifting av tradisjonell veibelysning med LED-belysning i 8000 av 24 000 veilyslamper.</t>
  </si>
  <si>
    <t>Gullhaug barnehage</t>
  </si>
  <si>
    <t>Bærum kommune skal gjennomføre en totalrehabilitering av Gullhaug barnehage som vil gi lavere energibehov. Barnehagen vil få en helt ny planløsning, nye overflater og nye tekniske installasjoner inkludert bergvarme.</t>
  </si>
  <si>
    <t>Gullhaugveien omsorgsboliger</t>
  </si>
  <si>
    <t>Bærum kommune skal bygge 12 samlokaliserte boliger for psykisk utviklingshemmede med døgnbemannet personalbase. Det blir bygget med lavt energibehov og bygget oppfyller også kravet til nZEB med tilstrekkelig egenproduksjon av energi fra solceller og varmepumper.</t>
  </si>
  <si>
    <t>Jarenga barnehage med lavt energibruk</t>
  </si>
  <si>
    <t>Ny energieffektiv barnehage med 160 plasser. Bygget med bærekraftige materialer og med solceller på taket.</t>
  </si>
  <si>
    <t>Levre barneskole bygd med bærekraftig materiale</t>
  </si>
  <si>
    <t>Barneskole for 800 elever bygget i lavkarbonbetong, resirkulert stål og bærekraftig treverk, og med solceller i fasaden.</t>
  </si>
  <si>
    <t>Lindelia bo- og behandlingssenter med lavt energibruk</t>
  </si>
  <si>
    <t>Bo- og behandlingssenter med 132 institusjonsplasser, dagsenter og kafé. lknyttes fjernvarme og- kjøling og bygges etter passivhusstandard.</t>
  </si>
  <si>
    <t>Nansenparken barnehage med lavt energibruk</t>
  </si>
  <si>
    <t>Ny barnehage med 200 plasser som bygges etter passivhusstandard. Bygget tilknyttes nytt vakuumanlegg for avfall og skal benytte fjernvarme og -kjøling, samt eget solcelleanlegg.</t>
  </si>
  <si>
    <t>Oksenøya senter - et Futurebuilt forbildeprosjekt</t>
  </si>
  <si>
    <t>Nærsenter med blant annet 5-parallell barneskole, barnehage for 300 barn, flerbrukshall, og bo- og behandlingssenter med 150 plasser. Senteret er et Futurebuilt-forbildeprosjekt som planlegges å sertifiseres BREEAM-NOR Excellent og bygges etter plusshus.</t>
  </si>
  <si>
    <t>Omsorgsboliger Eiksveien 116</t>
  </si>
  <si>
    <t>12 nye omsorgsboliger for mennesker med utviklingshemming. Bygget oppføres med lavt energibehov, og er et forbildeprosjekt i FutureBuilt med passivhusstandard. Prosjektet er en del av Culture-E, et EU-prosjekt i samarbeid med SINTEF. Det skal også benyttes massivtre.</t>
  </si>
  <si>
    <t>Oppgradering av ledningsnett avløp</t>
  </si>
  <si>
    <t>Fornying av avløpsledninger for å redusere utslipp til ytre miljø, redusere lekkasjer og overløp. Det skal i hovedsak benyttes gravefrie metoder.</t>
  </si>
  <si>
    <t>Oppgradering av ledningsnett vann</t>
  </si>
  <si>
    <t>Utskiftning av vannledninger for å motvirke forfall i ledningsnettet. Tiltaket skal bidra til å nå kommunens mål om å redusere lekkasjer til under 20% i 2030.</t>
  </si>
  <si>
    <t>Rud svømmehall</t>
  </si>
  <si>
    <t>Med ambisjon om BREEM Very Good-sertifisering (med opsjon på Excellent), kan dette bli Norges første BREEAM-sertifiserte svømmehall. Dette er et ambisiøst prosjekt med en rekke gode tiltak som energiproduksjon i bygget, gjenvinning av vann og krav om fossilfri byggeplass.</t>
  </si>
  <si>
    <t>Rykkinhallen</t>
  </si>
  <si>
    <t>Hall B i Rykkinhallen skal erstattes med nye hall. Den nye hallen skal bygges i klimavennlige materialer og ha lavt energibehov.</t>
  </si>
  <si>
    <t>Separering av spillvann og overvann</t>
  </si>
  <si>
    <t>Bærum kommune etablerer separat ledningsnett for spillvann og overvann, for å unngå overbelastning og overløp. Tiltaket vil redusere utslipp til bekker, elver og fjord og øke kapasiteten til å håndtere avløpsvann og overvann i nettet</t>
  </si>
  <si>
    <t>Separering avløpsnett</t>
  </si>
  <si>
    <t>Kontinuerlig separering av gammelt fellessystem for avløp til moderne separatsystem med egen ledning for spillvann og overvannshåndtering med åpen og/eller lukket løsning. Cirka antall meter ledninger er 2500 meter hvert år.</t>
  </si>
  <si>
    <t>Separering og forsterking av avløpsnett</t>
  </si>
  <si>
    <t>Tiltak for å møte økende utfordringer med avrenning av overvann. Separering av fellesledning ved etablering av 6 kilometer vannledning og 7 kilometer avløpsledning.</t>
  </si>
  <si>
    <t>Utskifting av kommunal bilpark</t>
  </si>
  <si>
    <t>Utvidelse av elbilpark for kommunalt ansatte med 35 elbiler, 22 el-varebiler og 25 hybridbiler. Elbilparken bidrar til reduksjon i utslipp og frigjøring av parkeringsplasser. Estimert gjennomsnittlig kjørelengde per bil er 15 000 kilometer per år.</t>
  </si>
  <si>
    <t>BEIARN</t>
  </si>
  <si>
    <t>1839</t>
  </si>
  <si>
    <t>Utbedring Ågleinåga vannverk</t>
  </si>
  <si>
    <t>Flytting av hovedvannverk som forebyggende tiltak mot klimarelatert skade. Prosjektet omfatter blant annet nytt høydebasseng på Vold og på Stordjord, bygging av en 8 km lang overføringsledning, nye grunnvannsbrønner i Tollåkilda og nytt vannbehandlingsanlegg ved Tollåkilda.</t>
  </si>
  <si>
    <t>BERGEN</t>
  </si>
  <si>
    <t>4601</t>
  </si>
  <si>
    <t>Åsaheimen sykehjem</t>
  </si>
  <si>
    <t>Åsaheimen sykehjem får 100 beboerrom. Sykehjemmet vil være energieffektivt, da energibehovet er ca 29 pst. lavere enn forskriftskravet. I tillegg vil det produseres energi fra byggets solcelleanlegg, og byggeplassen skal være fossilfri. Bygget vil få BREEAM-sertifiseringen Excellent.</t>
  </si>
  <si>
    <t>Bergen inkluderingssenter</t>
  </si>
  <si>
    <t>Bergen kommune ombygger en gammel lærerhøyskole til et nytt inkluderingssenter med lokaler til blant annet tolketjenester og voksenopplæring, samt tilrettelegging_x000D_
for kultur og idrett. I ombyggingsfasen har det vært fokus på ombruk av materialer og inventar, og teglsteiner og møbler får nytt liv i flere av kommunens bygninger. I tillegg er Bergen Inkluderingssenter meldt inn som pilotprosjekt for Building Dignity, et internasjonalt program som setter søkelys på menneskerettigheter og verdighet i de bygde omgivelsene.</t>
  </si>
  <si>
    <t>Holen skole</t>
  </si>
  <si>
    <t>Holen er en kombinertskole som består av et barne- og ungdomstrinn dimensjonert for 650 elever. Skolen leveres som nesten-nullenergibygg (nNEB), sertifiseres som BREEAM-Nor Excellent og gjennomføres som fossilfri byggeplass. Byggets energitilførsel er basert på elektrisitet.</t>
  </si>
  <si>
    <t>Kristianborg barnehage</t>
  </si>
  <si>
    <t>Kristianborg barnehage har kapasitet for 80 barn, og er bygget for å være energieffektiv. Barnehagens energibehov er 42 pst. lavere enn forskriftskravet i TEK17.</t>
  </si>
  <si>
    <t>Rehabilitering av Bergen rådhus</t>
  </si>
  <si>
    <t>Bergen rådhus er under rehabilitering og skal bli mer energieffektivt. Etter renovering vil energibehovet til bygget reduseres med 35 pst.</t>
  </si>
  <si>
    <t>Tveiterås skole</t>
  </si>
  <si>
    <t>Tveiterås skole er en spesialskole som gir undervisning på barne- og ungdomstrinnet. Skolen bygges med lavt energibehov, og det oppføres solceller på taket. Bygget varmes opp ved hjelp av varmepumpe tilknyttet energibrønner.</t>
  </si>
  <si>
    <t>BERLEVÅG</t>
  </si>
  <si>
    <t>5630</t>
  </si>
  <si>
    <t>Nytt vannverk i Berlevåg sentrum</t>
  </si>
  <si>
    <t>Nytt vannbehandlingsanlegg i Berlevåg sentrum, med redusert bruk_x000D_
av kjemikalier.</t>
  </si>
  <si>
    <t>Separering av spillvann og overvann i Søndregate</t>
  </si>
  <si>
    <t>Ledningsnettet i Søndregate i Berlevåg skal utbedres. Dagens ledningsnett består av vannledning samt felles ledning for avløpsvann. Det skal legges ny vannledning og nye separate ledninger for spillvann og overvann.</t>
  </si>
  <si>
    <t>BJØRNAFJORDEN</t>
  </si>
  <si>
    <t>4624</t>
  </si>
  <si>
    <t>Borgafjellet barneskule</t>
  </si>
  <si>
    <t>Nye Borgafjellet skole med utstrakt bruk av massivtre i alle flater, energibrønner, solceller på tak og hybridventilasjon.</t>
  </si>
  <si>
    <t>Jettegryta barnehage</t>
  </si>
  <si>
    <t>Bjørnafjorden kommune skal rive eksiterende barnehage og bygge ny på samme tomt. Den nye barnehagen skal oppfylle passivhusstandard og benytte stor grad av miljøsertifisert trevirke.</t>
  </si>
  <si>
    <t>BODØ</t>
  </si>
  <si>
    <t>1804</t>
  </si>
  <si>
    <t>Aspåsen skole</t>
  </si>
  <si>
    <t>Aspåsen skole i Bodø skal rehabiliteres, noe som vil redusere energibehovet betraktelig. Bygget skal også tilkobles fjernvarme for oppvarming. I tillegg skal gymsal renoveres og legges til rette for høy_x000D_
grad av sambruk med kulturskole, nærmiljø og frivillig kulturliv.</t>
  </si>
  <si>
    <t>Mørkvedbukta skole og barnehage</t>
  </si>
  <si>
    <t>Ny kombinert barneskole og barnehage, som er bygget i klimavennlige_x000D_
materialer med utstrakt bruk av limtre og massivtre. Bygget har også et lavt energibehov.</t>
  </si>
  <si>
    <t>https://www.kbn.com/kunde/kundehistorier/bodo-sparte-strom-for-mer-enn-71-millioner-pa-fire-ar/</t>
  </si>
  <si>
    <t>Konkurransebasseng Bodø Spektrum</t>
  </si>
  <si>
    <t>Prosjektet er en kombinasjon av rehabilitering av eksisterende badeanlegg og utbygging av nytt konkurransebasseng. Det er blitt gjennomført en rekke tiltak for å redusere klimaavtrykket og samlet sett vurderes prosjektet som ambisiøst. Det nye bygget planlegges sertifisert BREEAM Very Good, og på eksisterende anlegg planlegges energireduksjon på 30 pst. I tillegg har utbygger koblet på forskningsmiljøer for å finne løsninger som gjør at anlegget bruker elektrisitet og varme best mulig.</t>
  </si>
  <si>
    <t>https://www.kbn.com/kunde/kundehistorier/innovative-energilosninger-i-bodos-nye-svommehall/</t>
  </si>
  <si>
    <t>FREDRIKSTAD</t>
  </si>
  <si>
    <t>Østfold</t>
  </si>
  <si>
    <t>3107</t>
  </si>
  <si>
    <t>Batteri for energilagring</t>
  </si>
  <si>
    <t>Borg Havn IKS skal oppføre solceller og i den forbindelse installere batteri for lagring av energi på terminalen på Øra. Batteriet skal benyttes til lagring av solcellestrøm.</t>
  </si>
  <si>
    <t>Elektrisk kran</t>
  </si>
  <si>
    <t>Borg Havn IKS investerer i en helelektrisk kran som erstatter en hybrid kran (diesel-el). Den nye kranen vil ikke gå på tomgang slik den gamle kranen gjorde, og vil dermed redusere totalt energiforbruk, i tillegg til å redusere klimagassutslipp og støy fra havnen.</t>
  </si>
  <si>
    <t>Elektrisk terminaltraktor</t>
  </si>
  <si>
    <t>Borg Havn IKS investerer I en helektrisk terminaltraktor til bruk for transportering på havnen. Traktoren vil redusere både utslipp og støy fra havnedriften.</t>
  </si>
  <si>
    <t>Hurtiglader til elektriske havnekjøretøy</t>
  </si>
  <si>
    <t>Borg Havn IKS installerer nye hurtigladere på Øraterminalen for å forsyne elektriske kjøretøy som brukes på havnen.</t>
  </si>
  <si>
    <t>Solcelleanlegg</t>
  </si>
  <si>
    <t>Installering av solcelleanlegg som skal produsere elektrisk energi til drift av elektriske anlegg ved Øra terminalen i Borg Havn. Dette inkluderer blant annet kraner, ladning av kjøretøy, landstrøm og bygningsmasse.</t>
  </si>
  <si>
    <t>BYGLAND</t>
  </si>
  <si>
    <t>4220</t>
  </si>
  <si>
    <t>Innkjøp av elbil</t>
  </si>
  <si>
    <t>Innkjøp av en elektrisk personbil til bruk i helse- og omsorgssektoren i Bygland kommune.</t>
  </si>
  <si>
    <t>Kunstgressbane Dirdal</t>
  </si>
  <si>
    <t>Ny kunstgressbane skal bidra til å redusere bruk av plast, samt spredning og forurensning fra mikroplast.</t>
  </si>
  <si>
    <t>DRAMMEN</t>
  </si>
  <si>
    <t>Buskerud</t>
  </si>
  <si>
    <t>3301</t>
  </si>
  <si>
    <t>Fjell barnehage i massivtre</t>
  </si>
  <si>
    <t>Barnehage for 90 barn, bygget i massivtre og etter passivhusstandard. Bygget varmes gjennom lavtemperert gulvvarmeanlegg med vannbåren varme, samt en varmepumpe tilknyttet energibrønner.</t>
  </si>
  <si>
    <t>Marienlyst skole med lavt energibruk</t>
  </si>
  <si>
    <t>Norges første skole i passivhusstandard. Plass til 560 elever. Byggets varmebehov dekkes av nærvarmenett.</t>
  </si>
  <si>
    <t>Ny bybru Drammen</t>
  </si>
  <si>
    <t>Drammen har revet bybroen fra 1936 og bygger en ny bybro, som forventes å være klar høsten 2025. Broen vil kun være for offentlig transport, sykler og fotgjengere. Den offentlige transporten inkluderer busser og drosjer. Mens bussene allerede er elektriske, kan noen av drosjene fortsatt kjøre på tradisjonelle forbrenningsmotorer. Alle drosjer vil imidlertid, i henhold til forskriften om utslippskrav for drosjetransport i kommuner, være utslippsfrie innen 1. oktober 2027._x000D_
 _x000D_
For å være i tråd med vårt rammeverk som sier at aktiviteter knyttet til fossilt brensel er ekskludert, har de totalkostnaden og mulig grønt lån som kan utbetales blitt redusert. Dette er for å sikre at KBN ikke finansierer den estimerte delen av prosjektet som utgjør drosjene som bruker bybroen frem til oktober 2027 med grønt lån. Intensjonen bak bybroen, å fremme utslippsfri offentlig transport, sykkel og gange, er godt i tråd med intensjonen i vårt grønne låneprogram. Dette prosjektet ble kvalifisert under tvil, med en eskalering til KBNs utlånsdirektør som tok den endelige avgjørelsen, som beskrevet i vårt rammeverk for grønne obligasjoner.</t>
  </si>
  <si>
    <t>Nye Brandengen skole</t>
  </si>
  <si>
    <t>Skolen bygges i massivtre som hovedkonstruksjon og er som første bygg i Norge kledd i tegl.</t>
  </si>
  <si>
    <t>DYRØY</t>
  </si>
  <si>
    <t>5528</t>
  </si>
  <si>
    <t>Dyrøy nye vannverk</t>
  </si>
  <si>
    <t>Ny vannforsyning for innbyggerne på Dyrøya, som har vært plaget av urent vann.</t>
  </si>
  <si>
    <t>Etablering av miljøstasjon</t>
  </si>
  <si>
    <t>Ny miljøstasjon med bedre sorteringsanlegg som vil gi høyere gjenvinningsgrad og bedre utnytting av ressurser.  Anlegget skal ta imot avfall fra 650 husstander.</t>
  </si>
  <si>
    <t>Utsorteringsanlegg for trevirke til bioenergi</t>
  </si>
  <si>
    <t>Forbedring av innmatingssystemet og rehabilitering av fyrkjele, samt tilrettelegging for bruk av 15 prosent flis produsert av returtre fra nærliggende avfallsmottak.</t>
  </si>
  <si>
    <t>EIDFJORD</t>
  </si>
  <si>
    <t>4619</t>
  </si>
  <si>
    <t>Sysendalen renseanlegg</t>
  </si>
  <si>
    <t>Nytt renseanlegg i Sysendalen med utstrakt bruk av lavkarbon betong klasse A. Det nye anlegget vil erstatte to utdaterte anlegg.</t>
  </si>
  <si>
    <t>ELVERUM</t>
  </si>
  <si>
    <t>Innlandet</t>
  </si>
  <si>
    <t>3420</t>
  </si>
  <si>
    <t>Ydalir skole og barnehage i massivtre</t>
  </si>
  <si>
    <t>Skolen vil ha kapasitet til 350 elever. Massivtrekonstruksjon med passivhusstandard. BREEAM-sertifisering planlegges.</t>
  </si>
  <si>
    <t>Ydalirtunet omsorgsboliger</t>
  </si>
  <si>
    <t>Elverum kommune skal bygge 12 omsorgsboliger med lavt energibehov, klimavennlige materialer og med solceller på taket. Bygget er beregnet å ha 55% lavere klimagassutslipp sammenlignet med bransjestandard.</t>
  </si>
  <si>
    <t>Ydalir - Fremtidens bydel i Elverum</t>
  </si>
  <si>
    <t>Ny, miljøvennlig bydel med gangavstand fra Elverum sentrum. Investeringen omfatter tilrettelegging av infrastruktur og klargjøring av boligområder for salg. Bygges som en del av ZEN (Zero Emission Neighbourhood) og det stilles derfor strenge miljøkrav til utbyggere.</t>
  </si>
  <si>
    <t>https://www.kbn.com/kunde/kundehistorier/ydalir/</t>
  </si>
  <si>
    <t>https://www.kbn.com/en/customer/customers-story/ydalir/</t>
  </si>
  <si>
    <t>ENEBAKK</t>
  </si>
  <si>
    <t>3220</t>
  </si>
  <si>
    <t>Ytre Enebakk skole i massivtre</t>
  </si>
  <si>
    <t>Skole for 800 elever og flerbrukshall. Massivtrekonstruksjon med passivhusstandard.</t>
  </si>
  <si>
    <t>ENGERDAL</t>
  </si>
  <si>
    <t>3425</t>
  </si>
  <si>
    <t>Engerdal Torg omsorgsboliger</t>
  </si>
  <si>
    <t>Nye omsorgsboliger i Engerdal, med fire boenheter og aktivitetsrom. Bygget oppføres med utstrakt bruk av tre som bygningsmateriale.</t>
  </si>
  <si>
    <t>EVENES</t>
  </si>
  <si>
    <t>1853</t>
  </si>
  <si>
    <t>Nye Evenes skole</t>
  </si>
  <si>
    <t>Det benyttes i hovedsak massivtreelementer og limtrebjelker/-søyler i den bærende konstruksjonen. Massivtreet er fra tømmer som er FCS-sertifisert. I tillegg skal det installeres jordvarmeanlegg og energibrønner.</t>
  </si>
  <si>
    <t>FÆRDER</t>
  </si>
  <si>
    <t>Vestfold</t>
  </si>
  <si>
    <t>3911</t>
  </si>
  <si>
    <t>Labakken skole og idrettshall</t>
  </si>
  <si>
    <t>Tre-parallell barneskole med tydelige energi- og miljømål. Det benyttes blant annet solceller på tak og bygget blir klassifisert som plusshus. Byggeplassen skal i tillegg være fossilfri.</t>
  </si>
  <si>
    <t>Separering av spillvann og overvann I Færder kommune.</t>
  </si>
  <si>
    <t>Bybanen i Bergen</t>
  </si>
  <si>
    <t>Utbygging av Bybanen i Bergen, som bidrar til at flere innbyggere reiser kollektivt. Bybanen har foreløpig fem byggetrinn, der trinn 1-4 er ferdigstilt og trinn 5 under planlegging.</t>
  </si>
  <si>
    <t>https://www.kbn.com/kunde/kundehistorier/utvidelse-av-bybanen-i-bergen/</t>
  </si>
  <si>
    <t>SKIEN</t>
  </si>
  <si>
    <t>Telemark</t>
  </si>
  <si>
    <t>4003</t>
  </si>
  <si>
    <t>Ny elektrisk ferge på Brevik-Sandøya-Bjørkøya</t>
  </si>
  <si>
    <t>Fergen erstatter eksisterende ferge som har et dieselforbruk på omtrent 150.000 liter i året. Den nye fergen vil ha økt kapasitet og bedre komfort og sikkerhet for passasjerene.</t>
  </si>
  <si>
    <t>FITJAR</t>
  </si>
  <si>
    <t>4615</t>
  </si>
  <si>
    <t>Hovedplan vann og avløp med miljøprofil</t>
  </si>
  <si>
    <t>Dette er en overordnet plan som vil være viktig for klimatilpasning og miljøvennlig drift.</t>
  </si>
  <si>
    <t>Hurtigladerstasjon</t>
  </si>
  <si>
    <t>Den første ladestasjonen i Fitjar og derfor et viktig tiltak i overgangen til en grønnere bilpark. Kan lade totalt fem biler samtidig.</t>
  </si>
  <si>
    <t>Miljøgate</t>
  </si>
  <si>
    <t>Nytt anlegg for vann, spillvann og overvann skal sikre fremtidsrettet vann- og avløpssystem. Systemet er dimensjonert for økte nedbørsmengder.</t>
  </si>
  <si>
    <t>https://www.kbn.com/kunde/kundehistorier/miljogate-i-fitjar--et-system-for-overvannshandtering/</t>
  </si>
  <si>
    <t>https://www.kbn.com/en/customer/customers-story/miljogate-i-fitjar--et-system-for-overvannshandtering/</t>
  </si>
  <si>
    <t>Ny barnehage Fitjar</t>
  </si>
  <si>
    <t>Ny barnehage i Fitjar kommune med lavt energibehov. Bygget skal produsere fornybar energi ved hjelp av bergvarme og solcelleanlegg.</t>
  </si>
  <si>
    <t>Slamavskiller Fiskaneset</t>
  </si>
  <si>
    <t>Grunnet dårlig renseeffekt og driftsproblemer på Fiskaneset skal det etableres ny slamavskiller og utslippsledning. Tiltaket skal medføre bedre rensing av avløpsvann som har positiv effekt på resipient.</t>
  </si>
  <si>
    <t>FLÅ</t>
  </si>
  <si>
    <t>3320</t>
  </si>
  <si>
    <t>Flå barnehage i massivtre</t>
  </si>
  <si>
    <t>Flå barnehage utvides med fire nye avdelinger. Bygget i massivtre og med varmepumpe som oppvarming.</t>
  </si>
  <si>
    <t>FLAKSTAD</t>
  </si>
  <si>
    <t>1859</t>
  </si>
  <si>
    <t>Nye Flakstad barne- og ungdomsskole</t>
  </si>
  <si>
    <t>Flakstad skole skal bygges med massivtre i bæresystemet, dekker og vegger. Bygget skal varmes opp ved hjelp av energibrønner, og det blir oppført solceller for lokal energiproduksjon.</t>
  </si>
  <si>
    <t>FLATANGER</t>
  </si>
  <si>
    <t>5049</t>
  </si>
  <si>
    <t>Energiløsning Flatanger nye pleie- og omsorgstun</t>
  </si>
  <si>
    <t>Energieffektivisering gjennom erstatting av oljefyr med jordvarme og SD-anlegg.</t>
  </si>
  <si>
    <t>TRONDHEIM</t>
  </si>
  <si>
    <t>5001</t>
  </si>
  <si>
    <t>Flatåshall med miljøprofil</t>
  </si>
  <si>
    <t>Kombinert flerbruks- og fotballhall med fjernvarme, utelysanlegg med LED-lamper og granulatfritt kunstgressdekke.</t>
  </si>
  <si>
    <t>FLESBERG</t>
  </si>
  <si>
    <t>3334</t>
  </si>
  <si>
    <t>Flesberg Skole med idrettshall og svømmehall</t>
  </si>
  <si>
    <t>Nytt skolebygg for 420 elever med idretts- og svømmehall. Bygges i massivtre.</t>
  </si>
  <si>
    <t>INDRE FOSEN</t>
  </si>
  <si>
    <t>5054</t>
  </si>
  <si>
    <t>Elektrisk renovasjonsbil</t>
  </si>
  <si>
    <t>Fosen Renovasjon IKS skal kjøpe 1 elektrisk renovasjonsbi</t>
  </si>
  <si>
    <t>Fredrikstad Avløpsrenseanlegg (FARA)</t>
  </si>
  <si>
    <t>FREVAR KF skal bygge et nytt avløpsrenseanlegg  (FARA) på bakgrunn av krav om forbedret vannrensing. Det nye avløpsrenseanlegget skal  dimensjoneres etter fremtidige rensekrav, og har en ambisiøs og helhetlig bærekraftsstrategi som svarer ut mål og tiltak under alle av FNs 17 bærekraftsmål. FARA vil bygges med minst mulig fotavtrykk på miljø og klima, og tilpasses omkringliggende landskap.</t>
  </si>
  <si>
    <t>https://www.kbn.com/kunde/kundehistorier/nytt-renseanlegg-forbedrer-vannkvaliteten-i-oslofjorden/</t>
  </si>
  <si>
    <t>FROGN</t>
  </si>
  <si>
    <t>3214</t>
  </si>
  <si>
    <t>Ullerud helsebygg i massivtre</t>
  </si>
  <si>
    <t>Norges største helsebygg i massivtre. Bygget rommer 108 sykehjemsplasser, lærings-, mestrings- og rehabiliteringssenter, dagsenter for eldre og sentralkjøkken.</t>
  </si>
  <si>
    <t>https://www.kbn.com/kunde/kundehistorier/gront-var-billigst-og-best/</t>
  </si>
  <si>
    <t>https://www.kbn.com/en/customer/customers-story/green-was-the-best-and-cheapest/</t>
  </si>
  <si>
    <t>FRØYA</t>
  </si>
  <si>
    <t>5014</t>
  </si>
  <si>
    <t>Frøya Helse-og omsorgssenter</t>
  </si>
  <si>
    <t>Det bygges bofellesskap og helsehus, der bofelleskapsbygget konstrueres i rent massivtre. I byggingen benyttes det lavkarbonbetong og resirkulert stål. I tillegg etterstrebes det å bygge et nullenergibygg.</t>
  </si>
  <si>
    <t>FYRESDAL</t>
  </si>
  <si>
    <t>4032</t>
  </si>
  <si>
    <t>Idrettshall i massivtre</t>
  </si>
  <si>
    <t>Kombinert idrettssal for skolen og idrettshall for hele bygda som bygges i massivtre. Oppvarming skal skje med vann til vann og hentes fra Fyresdalvatn via eksisterende vannledning.</t>
  </si>
  <si>
    <t>GILDESKÅL</t>
  </si>
  <si>
    <t>1838</t>
  </si>
  <si>
    <t>Ladestasjon for elbiler</t>
  </si>
  <si>
    <t>Etablering av 12 nye ladepunkter for elbiler. Fire punkter utenfor Gildeskål kommunehus og åtte punkter utenfor Gildeskål bo- og servicesenter.</t>
  </si>
  <si>
    <t>Omsorgsboliger Inndyr som bygges i massivtre</t>
  </si>
  <si>
    <t>Nye omsorgsboliger med sju boenheter. Signalbygg som bygges i massivtre. Massivtreelementene er kortreiste og kommer fra Hoisko i Finland.</t>
  </si>
  <si>
    <t>KONGSVINGER</t>
  </si>
  <si>
    <t>3401</t>
  </si>
  <si>
    <t>Nytt Granli Vannbehandlingsanlegg og utvidelse av brønnpark</t>
  </si>
  <si>
    <t>Kommunestyrene i Kongsvinger og Grue har vedtatt å bygge nytt vannbehandlingsanlegg på Granli. Det nye bygget flyttes til et mindre flomutsatt sted, over høydegrensen for en 200-års flom</t>
  </si>
  <si>
    <t>https://www.kbn.com/kunde/kundehistorier/flytting-av-vannbehandlingsanlegg-for-a-redusere-klimarisiko/</t>
  </si>
  <si>
    <t>Nytt renseanlegg Magnor</t>
  </si>
  <si>
    <t>Nytt renseanlegg på Magnor. Renseanlegget skal erstatte tre eksisterende mindre renseanlegg, og redusere utslipp til resipient.</t>
  </si>
  <si>
    <t>Økt leveringssikkerhet med digitalisering</t>
  </si>
  <si>
    <t>GIVAS IKS skal gjennomføre et digitaliseringsprosjekt. Prosjektet kan forebygge lekkasjer og sørge for at de raskere blir rettet opp.</t>
  </si>
  <si>
    <t>Reservevannforsyning</t>
  </si>
  <si>
    <t>Ny reservevannledning mellom Grue kommune (GIVAS) og Åsnes kommune skal legges ved bruk av gravefrie metoder (no-dig).</t>
  </si>
  <si>
    <t>Separering av spillvann og overvann i Digerudlia</t>
  </si>
  <si>
    <t>Separering av spillvann og overvann skal gi mindre belastning på renseanlegget, som reduserer energi og kjemikaliebruk I anlegget.</t>
  </si>
  <si>
    <t>Tiltak for energieffektivisering i bygg</t>
  </si>
  <si>
    <t>GIVAS IKS skal gjennomføre energibesparende tiltak I bygg, herunder SD-anlegg, etterisolering av yttervegger og varmegjenvinner ventilasjon. I tillegg installeres varmepumpe og solceller for lokal energiproduksjon.</t>
  </si>
  <si>
    <t>Familiens hus</t>
  </si>
  <si>
    <t>Familiens hus er et bygg som skal samle tjenestene for barn, unge og familier. Det rehabiliterte bygget skal ha bergvarme, nye vinduer og gjenbruke større deler av inventaret. Rehabiliteringen bidrar til 43% reduksjon I energiforbruket.</t>
  </si>
  <si>
    <t>Gang og sykkelbro over Figgjoelva i Gjesdal</t>
  </si>
  <si>
    <t>Gjesdal kommune har bygget en gangbro i sentrum over Figgjoelva. Det er en del av en større satsing på å gjøre sentrum mer tilgjengelig og attraktivt for gange og sykkel. Broen kalles Liv Godin-broen etter den norske misjonæren Liv Godin.</t>
  </si>
  <si>
    <t>Gjesdal helsehus</t>
  </si>
  <si>
    <t>Gjesdal helsehus er et nytt og framtidsrettet helsekvartal under utvikling i Ålgård sentrum. Bygget skal BREEAM-sertifiseres til nivå "Excellent".</t>
  </si>
  <si>
    <t>GJØVIK</t>
  </si>
  <si>
    <t>3407</t>
  </si>
  <si>
    <t>Biri omsorgssenter</t>
  </si>
  <si>
    <t>Massivtre i konstruksjon over bakken og lavkarbonbetong under bakkeplan. I tillegg er bygget svært energieffektivt, nærmere 29 pst. lavere enn energirammen i TEK.</t>
  </si>
  <si>
    <t>Rehabilitering av Gjøvik rådhus</t>
  </si>
  <si>
    <t>Innføring av fjernvarme og ny teknologi for styring av temperatur. Tiltakene vil gi omtrent 70 prosent reduksjon i energiforbruket.</t>
  </si>
  <si>
    <t>https://www.kbn.com/kunde/kundehistorier/energieffektivt-gjovik-radhus/</t>
  </si>
  <si>
    <t>https://www.kbn.com/en/customer/customers-story/the-energy-solutions-of-tomorrow-for-a-building-from-the-past/</t>
  </si>
  <si>
    <t>GLOPPEN</t>
  </si>
  <si>
    <t>4650</t>
  </si>
  <si>
    <t>Nye Hyen skule</t>
  </si>
  <si>
    <t>Hyen skule i Gloppen kommune skal rives, og _x000D_
gjenoppbygges som et av kommunens mest bærekraftige _x000D_
bygg. En grønn profil er gjennomgående i både _x000D_
gjennomføring, materialvalg og energiforbruk. Blant _x000D_
annet vil bygget ha utstrakt bruk av massivtre med _x000D_
opprinnelse fra Norden og gjenbruke betongfundament _x000D_
og grunnmur fra det gamle skolebygget som elementer i _x000D_
uteområdet</t>
  </si>
  <si>
    <t>GRANE</t>
  </si>
  <si>
    <t>1825</t>
  </si>
  <si>
    <t>Nytt avløpsrenseanlegg</t>
  </si>
  <si>
    <t>Nytt renseanlegg skal erstatte anlegg fra 1980 som ikke tilfredsstiller dagens krav. Anlegget skal ha en renseeffekt med minst 90% reduksjon i fosformengden av det som blir tilført renseanlegget.  Slammet skal leveres for gjenvinning til kompostjord.</t>
  </si>
  <si>
    <t>Nytt energieffektivt helsetun</t>
  </si>
  <si>
    <t>Nytt energieffektivt helsetun med 24 pleierom og 8 omsorgsleiligheter som benytter brønnboringer for varmegjenvinning. Energibehovet er 30 prosent lavere enn gjeldende forskriftskrav.</t>
  </si>
  <si>
    <t>PORSGRUNN</t>
  </si>
  <si>
    <t>4001</t>
  </si>
  <si>
    <t>Infrastruktur for CO2-lagring</t>
  </si>
  <si>
    <t>Grenland Havn IKS gjennomfører flere oppgraderinger for å tilrettelegge for at flytende CO2 fra CCS anlegg kan lastes på skip og fraktes til lagring.</t>
  </si>
  <si>
    <t>Solceller på Skien Havneterminal</t>
  </si>
  <si>
    <t>Grenland Havn IKS har montert solceller på taket av et bygg ved terminal i Skien. Total energiproduksjon er 165 737,45 kWh/år</t>
  </si>
  <si>
    <t>GRIMSTAD</t>
  </si>
  <si>
    <t>4202</t>
  </si>
  <si>
    <t>Fjære barneskole</t>
  </si>
  <si>
    <t>Ny barneskole med tilhørende SFO på Fjære. Skolen skal ha en kapasitet på 350 elever, og skal kunne brukes av andre i nærmiljøet utenom skoletiden. Skolen bygges med lavt energibehov og solcelleanlegg, og skal Svanemerkes.</t>
  </si>
  <si>
    <t>GRONG</t>
  </si>
  <si>
    <t>5045</t>
  </si>
  <si>
    <t>Energieffektivisering Grong helse- og omsorgssenter</t>
  </si>
  <si>
    <t>Grong kommune skal oppgradere Grong helse og 
omsorgsbygg, med blant annet nye vinduer, 
etterisolering og solceller.</t>
  </si>
  <si>
    <t>Nye energianlegg på tre skoler</t>
  </si>
  <si>
    <t>Tre nye energianlegg på tre ulike videregående skoler I Trøndelag: Charlottenlund, Skjetlein og Tiller. Det er oppført solceller på de tre skolene, samt batteripakke bestående av brukte bilbatterier for energilagring på Tiller vgs.</t>
  </si>
  <si>
    <t>GULEN</t>
  </si>
  <si>
    <t>4635</t>
  </si>
  <si>
    <t>Varmepumper, luft til vann</t>
  </si>
  <si>
    <t>Gulen kommune skal installere luft-vann varmepumpe ved fire skoler. Estimert 30% reduksjon i energibehov.</t>
  </si>
  <si>
    <t>KAUTOKEINO</t>
  </si>
  <si>
    <t>5612</t>
  </si>
  <si>
    <t>Kautokeino skole og idrettshall</t>
  </si>
  <si>
    <t>Nye Kautokeino skole består av bl.a. klasserom, svømmehall, volleyballhall, bibliotek og amfi for 1.-10. trinn. Skolen oppføres med svært lavt energibehov, og det vil benyttes massivtre i bærende_x000D_
konstruksjoner i både tak, ytter- og innervegger og dekker.</t>
  </si>
  <si>
    <t>HÅ</t>
  </si>
  <si>
    <t>1119</t>
  </si>
  <si>
    <t>Flomsikringstiltak Torggata</t>
  </si>
  <si>
    <t>Sanering av ledninger som et flomsikringstiltak. Ledningene er dimensjonert for å ta 200 års regn påplusset en klimafaktor på 25 prosent. Ca 500 meter ledninger.</t>
  </si>
  <si>
    <t>Flomtiltak i Vigrestad</t>
  </si>
  <si>
    <t>Dette er andre etappe av flomsikringen av det utsatte området Vigrestrand. Formålet er å unngå gjentagelse av de store ødeleggelsene av 200-årsflommen i 2014.</t>
  </si>
  <si>
    <t>Sanering i Dysjalandsvegen, Toppavegen og Bratland</t>
  </si>
  <si>
    <t>Tiltak som gjennomføres fordi dagens overvannssystem har for liten kapasitet og er i dårlig stand. Det etableres i tillegg flomveier langs eksisterende veier. Antall meter nye ledninger er ca 2250 m.</t>
  </si>
  <si>
    <t>Skjeraberget avlastningsbolig</t>
  </si>
  <si>
    <t>Energieffektiv avlastningsbolig med rom for seks barn og ungdom og en treningsleilighet.</t>
  </si>
  <si>
    <t>HALDEN</t>
  </si>
  <si>
    <t>3101</t>
  </si>
  <si>
    <t>Bergheim demenssenter i massivtre</t>
  </si>
  <si>
    <t>Nytt bo- og aktivitetssenter med 96 leiligheter og dagtilbud til ytterligere 24 personer. Bygget i massivtre og hovedoppvarming med energibrønner og vannbåren gulvvarme. Konstruksjon med 20 prosent lavere energibehov enn TEK16 referansebygg.</t>
  </si>
  <si>
    <t>Kongeveien skole med lavt energibruk og massivtre</t>
  </si>
  <si>
    <t>Ny barneskole bygget i massivtre med plass til 600 elever og 80 ansatte. Hovedoppvarming med energibrønner og vannbåren gulvvarme.</t>
  </si>
  <si>
    <t>HAMARØY</t>
  </si>
  <si>
    <t>1875</t>
  </si>
  <si>
    <t>Drag omsorgsboliger</t>
  </si>
  <si>
    <t>Hamarøy kommune skal bygge nye omsorgsboliger på Drag. Det blir bygget med klimavennlige materialer og lavt energibehov.</t>
  </si>
  <si>
    <t>Oppeid omsorgssenter</t>
  </si>
  <si>
    <t>Hamarøy bygger omsorgsboliger på Oppeid. De har lavt energibehov og klimavennlig materialer, i form av bindingsverk i bærende yttervegger.</t>
  </si>
  <si>
    <t>Sanering av avløpsnett</t>
  </si>
  <si>
    <t>Hamarøy kommune skal sannere gammelt avløpsnett og utbedre gammelt avløpsnett på Drag. Utbedringen vil hindre lekkasjer, og separere overvann og spillvann.</t>
  </si>
  <si>
    <t>HARSTAD</t>
  </si>
  <si>
    <t>5503</t>
  </si>
  <si>
    <t>Landstrømanlegg</t>
  </si>
  <si>
    <t>Containerbasert, mobilt landstrømanlegg til bruk på fire kaier som reduserer lokal luftforurensning.</t>
  </si>
  <si>
    <t>Harstad Havn KF etablerer nytt landstrømanlegg for skip i tilknytning til kaianlegget på Stangnes Kai 2 og 3 i Harstad. Formålet med investeringen er å spare miljøet og omgivelsene for forurensning og støy.</t>
  </si>
  <si>
    <t>HÆGEBOSTAD</t>
  </si>
  <si>
    <t>4226</t>
  </si>
  <si>
    <t>Skeie renseanlegg</t>
  </si>
  <si>
    <t>Nytt, energieffektivt kloakkrenseanlegg med høytrykkspresse for slam som reduserer utgående slammengder. Slammet skal brukes i produksjon av jordforbedringsmidler.</t>
  </si>
  <si>
    <t>STANGE</t>
  </si>
  <si>
    <t>3413</t>
  </si>
  <si>
    <t>Fosforgjenvinning</t>
  </si>
  <si>
    <t>Renseanlegget skal oppgraderes med mål om å ivareta og gjenvinne ressurser i avløpsvannet. Det forventes en gjenvinningsgrad for fosfor på 40-60%. Med ny renseprosess vil anlegget være tilrettelagt for økt kapasitet for å møte fremtidige behov.</t>
  </si>
  <si>
    <t>Nytt vannbehandlingsanlegg Hamar</t>
  </si>
  <si>
    <t>Vannbehandlingsprosessen i det nye anlegget vil bestå av kjemisk behandling med direktefiltrering, UV-bestråling og klorering. Ny behandlingsprosess er nødvendig fordi råvannskvaliteten i innsjøen Mjøsa forringes av et endret klima.</t>
  </si>
  <si>
    <t>Oppgradering renseanlegg</t>
  </si>
  <si>
    <t>Oppgradering av HIAS' hovedrenseanlegg for å håndtere befolkningsvekst og næringsaktivitet i Hamar-området. Innføring av helbiologisk renseprosess som frigir fosfor og andre næringsstoffer som i dag er kjemisk bundet grunnet kjemisk rensing.</t>
  </si>
  <si>
    <t>Sjøledning Furnesfjorden</t>
  </si>
  <si>
    <t>Ny sjøledning som dobler overføringskapasiteten for avløpsvann gjennom Mjøsa. Ledningen skal unngå lekkasjer og påfølgende forurensninger og eutrofiering i Mjøsa, som har et sårbart økosystem og er drikkevannskilde for 80 000 personer.</t>
  </si>
  <si>
    <t>Solcellepanel</t>
  </si>
  <si>
    <t>HIAS skal etablere solceller på deres nye vannbehandlingsanlegg. All produsert strøm skal benyttes direkte i anlegget.</t>
  </si>
  <si>
    <t>Vanntransport og -behandling</t>
  </si>
  <si>
    <t>Oppgradering av vannforsyning i Hamar-regionen. Prosjektet omfatter etablering av tosidig vannforsyning, nytt trykksonesystem og etablering av nødstrøm til alle pumpestasjoner.</t>
  </si>
  <si>
    <t>HJELMELAND</t>
  </si>
  <si>
    <t>1133</t>
  </si>
  <si>
    <t>Ny Hjelmeland ungdomsskole og svømmehall</t>
  </si>
  <si>
    <t>Hjelmeland kommune skal bygge ny ungdomsskole og svømmehall. Det nye skolebygget har lavt energibehov og er bygget med klimavennlige materialer.</t>
  </si>
  <si>
    <t>HOL</t>
  </si>
  <si>
    <t>3330</t>
  </si>
  <si>
    <t>Rehabilitering av Hol kyrkje</t>
  </si>
  <si>
    <t>Rehabilitering av Hol kyrkje, med fokus på energieffektiviserende tiltak. Energiforbruket er estimert å bli redusert med over 30% etter gjennomføring av tiltak.</t>
  </si>
  <si>
    <t>HOLMESTRAND</t>
  </si>
  <si>
    <t>3903</t>
  </si>
  <si>
    <t>Fjellheis rett fra togstasjonen</t>
  </si>
  <si>
    <t>Etablering av heisforbindelse fra fjellplatå og ned til gangtunnel til Holmestrand togstasjon. Heisen vil gjøre togreiser mer attraktivt for de 3000 personene som bor innenfor 20 minutters sykkelavstand fra stasjonen.</t>
  </si>
  <si>
    <t>Holmestrand renseanlegg</t>
  </si>
  <si>
    <t>Utbygging av renseanlegg for å imøtekomme befolkningsvekst og økt rensebehov. Bygging av biologisk rensetrinn og utvidelse av kapasiteten, samt tilrettelegging for utvidelse.</t>
  </si>
  <si>
    <t>Nye Kleiverud skole (skolebygg og flerbrukshall)</t>
  </si>
  <si>
    <t>Skolen er bygd svært energieffektivt og kvalifiserer KBNs kriterier med god margin. Skolen er beregnet for 200 elever.</t>
  </si>
  <si>
    <t>Rehabilitering av Dunkebekken</t>
  </si>
  <si>
    <t>Ved å legge nedbørsvann/overvann og spillvann fra bekken i rør, får innbyggerne en renere bekk i sentrum. Dette er et positivt tiltak for naturmangfoldet.</t>
  </si>
  <si>
    <t>Sentrumsskolene i Sande (skolebygg og flerbrukshall)</t>
  </si>
  <si>
    <t>Skolen er svært energieffektiv og er dimensjonert for 588 elever på barneskolen og 450 elever på ungdomsskolen. Skolen skal driftes som to selvstendige skoler, men skal sambruke store deler av bygget.</t>
  </si>
  <si>
    <t>HORTEN</t>
  </si>
  <si>
    <t>3901</t>
  </si>
  <si>
    <t>Bakkeåsen omsorgsboliger</t>
  </si>
  <si>
    <t>Horten kommune skal bygge nye Bakkeåsen omsorgsboliger som består av 8 stk leiligheter, en personalbase og fellesarealer. Prosjektet har fått tilsagn fra miljødirektoratet til bruk av massivtre og fossilfri byggeplass, og vært en pilot for DFØ sin kriterieveiviser for bærekraftige anskaffelser. Prosjektet vil få Norges første komplette, ferdig isolerte massivtreelement.</t>
  </si>
  <si>
    <t>Biogassbiler</t>
  </si>
  <si>
    <t>Innkjøp av 24 biogass-biler til den kommunale bilparken. CO2-effekten bokføres under fyllestasjonen.</t>
  </si>
  <si>
    <t>Etablering av energifyllestasjon og gassdrift</t>
  </si>
  <si>
    <t>Energifyllestasjon for fylling av flytende biogass (LBG) til kommunale og private kjøretøy. Biogassen produseres av matavfall og avløpsslam ved Greve biogassanlegg.</t>
  </si>
  <si>
    <t>Fagerheim skole</t>
  </si>
  <si>
    <t>Ny barneskole som skal bygges etter nZEB metoden til FutureBuilt (nær nullenergibygg). Prosjektet skal også ha fossilfri byggeplass, energi fra lokalt flisfyringsanlegg og bruke massivtre som byggemateriale.</t>
  </si>
  <si>
    <t>Granly Skole med lavt energibruk</t>
  </si>
  <si>
    <t>Ny barneskole i passivhusstandard med kapasitet til 580 elever. Oppvarming fra brønnpark. Skolen har rikelig med uteområder og egen skolehage.</t>
  </si>
  <si>
    <t>Idrettshall i Lystlunden med lavt energibruk</t>
  </si>
  <si>
    <t>Ny idrettshall i passivhusstandard. Oppvarming fra sjøvarmepumpe og solfangere.</t>
  </si>
  <si>
    <t>LED-utebelysning</t>
  </si>
  <si>
    <t>Gamle lysarmaturer utenfor kommunens bygg oppgraderes til LED-belysning.</t>
  </si>
  <si>
    <t>Nordskogen skole</t>
  </si>
  <si>
    <t>Horten kommune skal  total-rehabilitere Nordskogen skole, inkludert garderobe og gymsal. Skal etter rehabilitering oppfylle krav til TEK17 så langt det lar seg gjøre, og vil redusere energibehovet med cirka 30 %.</t>
  </si>
  <si>
    <t>HUSTADVIKA</t>
  </si>
  <si>
    <t>1579</t>
  </si>
  <si>
    <t>Hustadvika kulturskole</t>
  </si>
  <si>
    <t>Hustadvika kommune skal bygge ny kulturskole. Skolen skal bygges I massivtre og være tilknyttet bergvarme.</t>
  </si>
  <si>
    <t>Ny varmesentral Fræna ungdomsskole</t>
  </si>
  <si>
    <t>Hustadvika kommune oppretter ny energibrønn for å varme opp Fræna skole og badebasseng</t>
  </si>
  <si>
    <t>HVALER</t>
  </si>
  <si>
    <t>3110</t>
  </si>
  <si>
    <t>Etablering av ladestajoner</t>
  </si>
  <si>
    <t>Forbedring av infrastruktur for lading av el-biler og plug-in hybrider. Dette omfatter 14 ladepunkter ved rådhuset og to hurtigladere andre steder i kommunen.</t>
  </si>
  <si>
    <t>Sandbakken miljøstasjon</t>
  </si>
  <si>
    <t>Gjenvinningsstasjon som produserer sin egen energi gjennom 1200 kvadratmeter solceller og fire mikro-vindmøller. Overskuddsstrøm lagres i batterier og kan tas i bruk ved behov.</t>
  </si>
  <si>
    <t>IBESTAD</t>
  </si>
  <si>
    <t>5514</t>
  </si>
  <si>
    <t>Ibestad sykehjem og omsorgsboliger</t>
  </si>
  <si>
    <t>Nytt energieffektivt sykehjem og omsorgsboliger, bygd etter passivhusstandard og med vedlikeholdsfrie materialer. Tilrettelegging for bruk av elbil med ladestasjoner. Estimert energibesparelse på 45 prosent sammenlignet med referansebygg.</t>
  </si>
  <si>
    <t>Idrettsbane med nedbrytbart baneinnfyll</t>
  </si>
  <si>
    <t>Idrettslaget Apollo skal utvide idrettsbanen, og har valgt å erstatte gummigranulat med et 100% biologisk nedbrytbart innfyll, som består av en blanding av kork og kokosnøttfiber.</t>
  </si>
  <si>
    <t>Idrettslaget Apollo skal installere solcellepaneler på taket av klubbhuset på idrettsanlegget, som skal produsere størstedelen av strømmen som brukes i anlegget.</t>
  </si>
  <si>
    <t>INDERØY</t>
  </si>
  <si>
    <t>5053</t>
  </si>
  <si>
    <t>Omsorgsboliger Mosvik i massivtre</t>
  </si>
  <si>
    <t>Sanering av eksisterende sykehjem og konstruksjon av 24 nye omsorgsboliger. Bruk av klimavennlige materialer, vannbåren varme til oppvarming og planlagt som et lavenergibygg.</t>
  </si>
  <si>
    <t>Energieffektivisering med EPC-kontrakt</t>
  </si>
  <si>
    <t>Energieffektivisering i fem bygg noe som bidrar til en vesentlig reduksjon i klimagassutslipp.</t>
  </si>
  <si>
    <t>Energieffektivt Blålysbygg</t>
  </si>
  <si>
    <t>Samlokalisering av brann- og ambulansestasjon i et energieffektivt bygg.</t>
  </si>
  <si>
    <t>Nye Åsly skole med lavt energibruk</t>
  </si>
  <si>
    <t>Ny barne- og ungdomsskole med plass til 400 elever. Tilfredsstiller passivhusstandard.</t>
  </si>
  <si>
    <t>INDRE ØSTFOLD</t>
  </si>
  <si>
    <t>3118</t>
  </si>
  <si>
    <t>EPC-prosjekt</t>
  </si>
  <si>
    <t>Energieffektivisering i ni kommunale bygg og et vannrenseanlegg. Prosjektet innebærer en rekke tiltak for energieffektivisering, som etterisolering, installasjon av varmepumper og etablering av EOS- og SD-anlegg.</t>
  </si>
  <si>
    <t>Fordrøyningsbasseng for overvann</t>
  </si>
  <si>
    <t>Indre Østfold Renovasjon IKS skal etablere et fordrøyningsbasseng på 2.000 m3 for overvannshåndtering. Dette for å få større kontroll på overvann fra asfalterte overflater, og unngå at det renner masse overflatevann til en bekk som ligger like ved deponiet og som går over sine bredder ved store nedbørsmengder.</t>
  </si>
  <si>
    <t>Omlastingshall for husholdningsavfall</t>
  </si>
  <si>
    <t>Ny innendørs omlastingshall for innsamlet husholdningsavfall, som vil bedre kvaliteten på avfallet fordi det blir mindre flygeavfall og nedbør. Dette bidrar til at mer av husholdningsavfallet kan materialgjenvinnes.</t>
  </si>
  <si>
    <t>HAMAR</t>
  </si>
  <si>
    <t>3403</t>
  </si>
  <si>
    <t>Alvdal tannklinikk</t>
  </si>
  <si>
    <t>Den nye tannklinikken i Alvdal skal bygges i massivtre, og med solceller for egenproduksjon av strøm. For oppvarming blir bygget tilknyttet fjernvarme.</t>
  </si>
  <si>
    <t>Elektrisk ferge (Elron)</t>
  </si>
  <si>
    <t>Randsfjordfergen er landets eneste innlandsferge i helårsdrift, og er viktig infrastruktur for blant annet pendlere og skoletrafikk. Den gamle dieselfergen ble i januar 2022 erstattet med den elektriske fergen Elrond.</t>
  </si>
  <si>
    <t>Innlandet Fylkeskommune skal kjøpe inn en elbil til bruk i virksomheten. Estimert årlig kjørelengde for bilen er 20.000 km.</t>
  </si>
  <si>
    <t>Landstrømanlegg til den elektriske fergen Elron</t>
  </si>
  <si>
    <t>Etablering av landstrømanlegg på Tangen ferjeleie for å betjene den elektriske fergen Elrond.</t>
  </si>
  <si>
    <t>Tilrettelegging for gående og syklende</t>
  </si>
  <si>
    <t>Etablering av gang- og sykkelvei og annen tilrettelegging for gående og syklene langs flere strekninger i Innlandet.</t>
  </si>
  <si>
    <t>Valdres videregående skole</t>
  </si>
  <si>
    <t>Innlandet fylkeskommune skal rehabilitere flere bygg ved Valdres vgs for å redusere energibehovet til byggene. Total besparelse fra tiltakene er på ca 117 000 kWh årlig. Ved skolen skal det også oppføres et nybygg med solceller på fasaden.</t>
  </si>
  <si>
    <t>KONGSBERG</t>
  </si>
  <si>
    <t>3303</t>
  </si>
  <si>
    <t>Felles interkommunal arkiv i lavenergibygg</t>
  </si>
  <si>
    <t>Nybygg av et felles interkommunalt arkiv som består av kontorarealer, arkivtjenester og 45 000 hyllemeter depot. Bygget har lavt energibehov og er utstyrt med åtte egne borehull for jordvarme.</t>
  </si>
  <si>
    <t>STAVANGER</t>
  </si>
  <si>
    <t>1103</t>
  </si>
  <si>
    <t>Biogassanlegg Grødaland</t>
  </si>
  <si>
    <t>Anlegg for produksjon av biogass basert på avløpsslam, matavfall og annet organisk avfall. Biobrenselsanlegg for dampvarmeproduksjon basert på biorester og returtrevirke.</t>
  </si>
  <si>
    <t>https://www.kbn.com/kunde/kundehistorier/rogaland-utnytter-unike-fordeler-for-produksjon-av-biogass/</t>
  </si>
  <si>
    <t>https://www.kbn.com/en/customer/customers-story/biogas-production-in-rogaland/</t>
  </si>
  <si>
    <t>Forbehandlingsanlegg organisk avfall</t>
  </si>
  <si>
    <t>Anlegget forbereder organisk avfall til biogassproduksjon og erstatter tidligere komposteringsanlegg. Anlegget bidrar til økt mottakskapasitet for organisk avfall med 67 prosent, noe som blant annet åpner for utnyttelse av fiskeavfall som ellers ville gått til spille.</t>
  </si>
  <si>
    <t>Forus avfallssorteringsanlegg</t>
  </si>
  <si>
    <t>Ny teknologi i anlegget sikrer en svært høy materialgjenvinningsgrad på 75 prosent. Samtidig øker utsorteringen av plast fra 7 til 100 prosent.</t>
  </si>
  <si>
    <t>https://www.kbn.com/kunde/kundehistorier/moderne-teknologi-gir-enklere-kildesortering-og-mer-gjenvinning/</t>
  </si>
  <si>
    <t>https://www.kbn.com/en/customer/customers-story/modern-technology-increases-recycling/</t>
  </si>
  <si>
    <t>Langevatn vannbehandlingsanlegg</t>
  </si>
  <si>
    <t>Innføring av en mer omfattende renseprosess med ozonering og biofiltrering som er nødvendig for å sikre vannkvalitet og -hygiene i en framtid med varmere og våtere klima.</t>
  </si>
  <si>
    <t>Mottak for farlig avfall Forus</t>
  </si>
  <si>
    <t>Utvidelse av Forus gjenvinningsstasjon, med nytt bygg for lagring og behandling av farlig avfall. Dette vil gi økt kapasitet og mer sikker håndtering av farlig avfall, men IVAR har også et pilotprosjekt for gjenbruk av farlig avfall.</t>
  </si>
  <si>
    <t>Ny hovedvannledning</t>
  </si>
  <si>
    <t>Ny hovedvannledning, hvor deler av prosjektet gjennomføres med no-dig løsninger. Det er no-dig løsningene og installering av turbin, som skal_x000D_
produsere energi fra selvfall i vannforsyningsnettet. Forventet energiproduksjon fra turbin: 1,3 GWh/år (forutsatt 100 % oppetid_x000D_
gjennom året).</t>
  </si>
  <si>
    <t>Nye Nærbø renseanlegg</t>
  </si>
  <si>
    <t>Oppgradering av anlegg for å kunne håndtere forventet befolkningsvekst på 100 000 personer fram til 2050.</t>
  </si>
  <si>
    <t>Ombrukssenter Forus</t>
  </si>
  <si>
    <t>Etablering av nytt ombrukssenter med mål om å selge 2000 tonn ombruksvarer innen 2025, som er en tredobling sammenlignet med dagens salg.</t>
  </si>
  <si>
    <t>Omlegging av avløpsledning Strandgata</t>
  </si>
  <si>
    <t>Omlegging av eksisterende avløpsledninger fra Strandgata til Gandsfjorden ved bruk av gravefri metode (no-dig). Ved å legge ledningen som en sjøledning unngås grøftearbeid og massetransport.</t>
  </si>
  <si>
    <t>Oppgradering av biogassanlegg Sentralrenseanlegg Nord-Jæren</t>
  </si>
  <si>
    <t>Oppgradering av eksisterende produksjonsanlegg for biogass, Sentralrenseanlegg Nord-Jæren (SNJ). De behandler slam fra eget renseanlegg, som mottar avløpsvann fra ca 35.000 personer. Dagens anlegg gir en slamproduksjon på 8-9000 tonn TS/år, med oppgradert anlegg forventes det 13000 tonn TS/år.</t>
  </si>
  <si>
    <t>Rehabilitering av Storevatn dam</t>
  </si>
  <si>
    <t>Rehabilitering av dammen ved Storevatn, en av råvannskildene til IVAR IKS som ble oppført I 1959. Det skal benyttes lavkarbon betong pluss I rehabiliteringen, som vil gi en CO2-reduksjon fra materialbruk på 45%. Arbeidet er fordelt på to sesonger av hensyn til støy for rødlistede arter.</t>
  </si>
  <si>
    <t>Rehabilitering av vannledning Tronsholen-Tjensvoll</t>
  </si>
  <si>
    <t>Rehabilitering av en hovedvannledning fra 1959 mellom Tronsholmen og_x000D_
Tjensvoll, hvor det har vært problemer med lekkasjer og brudd. Deler av_x000D_
rehabiliteringen skal utføres med «no-dig»-metode der PE-rør trekkes_x000D_
gjennom eksisterende rør, totalt cirka 8.500 meter.</t>
  </si>
  <si>
    <t>Sentralrenseanlegg for Nord-Jæren</t>
  </si>
  <si>
    <t>Utvidelse på grunn av høy befolkningsvekst. Tidligere kjemisk renseprosess erstattes med biologisk rensing. Eget produksjonsanlegg for biogass, samt gjødselfabrikk som produserer gjødselspellets av biorestene.</t>
  </si>
  <si>
    <t>Utvidelse Grødaland renseanlegg</t>
  </si>
  <si>
    <t>Oppgradering med nytt rensetrinn. Utvidelsen har bidratt til at utslippsrammen i dag er 150 000 personekvivalenter (pe.)</t>
  </si>
  <si>
    <t>Vågen avløpspumpestasjon</t>
  </si>
  <si>
    <t>Stasjonen forbedrer kapasiteten bidrar til bedre håndtering av økt tilrenning. Det etableres nytt overløpssystem slik at eventuelt overløp ikke kommer ut i Vågen eller Sandnes sentrum.</t>
  </si>
  <si>
    <t>Vannforsyning til øysamfunn</t>
  </si>
  <si>
    <t>Ny tosidig vannforsyning til øysamfunnene i Rennesøy og Finnøy kommune, via 20 kilometer lang sjøledning.</t>
  </si>
  <si>
    <t>JEVNAKER</t>
  </si>
  <si>
    <t>3236</t>
  </si>
  <si>
    <t>Bergerbakken skole med idrettshall - i massivtre</t>
  </si>
  <si>
    <t>Ny skole med kapasitet på 420 elever med tilhørende idrettshall bygget i massivtre.</t>
  </si>
  <si>
    <t>Energieffektivisering i flere bygg med land levetid. Nye løsninger sørger for mer stabil drift av tekniske anlegg.</t>
  </si>
  <si>
    <t>KARASJOK</t>
  </si>
  <si>
    <t>5610</t>
  </si>
  <si>
    <t>Ny skole og helsesenter</t>
  </si>
  <si>
    <t>Karasjok kommune bygger ny skole og helsesenter. Bygget er av klimavennlige materialer, med hovedsakelig treverk og grønt tak for å gli inn I den omliggende naturen. Massivtreet I hovedkonstruksjonen vil også inngå I interiøret.</t>
  </si>
  <si>
    <t>Oppgradering av vann- og avløpsnett</t>
  </si>
  <si>
    <t>Separering av spillvann og overvann skal bidra til mindre belastning på renseanlegget og forhindre overløp. Tiltaket medfører også mindre kjemikaliebruk.</t>
  </si>
  <si>
    <t>HAUGESUND</t>
  </si>
  <si>
    <t>1106</t>
  </si>
  <si>
    <t>Automatisert hovedgate på Husøy</t>
  </si>
  <si>
    <t>Automatisk hovedgate er et ledd i effektiviseringen av henting/levering av gods på Husøy-terminalen. Tidsbesparelsen for kjøretøy vil være ca. 50 prosent, og  miljøgevinsten ved redusert tomgangskjøring er vesentlig.</t>
  </si>
  <si>
    <t>Elbil havnevakt</t>
  </si>
  <si>
    <t>Innkjøp av elektrisk bil som skal benyttes som administrasjonsbil.</t>
  </si>
  <si>
    <t>Elektrisk havnekran</t>
  </si>
  <si>
    <t>Mobil havnekran med løftekapasitet på 154 tonn som kan håndtere containere, bulklast og prosjektlast. Kranen kan drives utelukkende på elektrisitet og vil kunne betjene hele kaiområdet.</t>
  </si>
  <si>
    <t>Et felles miljørapporteringssystem for cruiseskip</t>
  </si>
  <si>
    <t>Samarbeidsprosjekt med 14 havner om å få på plass et felles miljørapporteringssystem for cruiseskip. EPI (Environmental Port Index)  kvantifiserer og rapporterer skipenes miljøpåvirkning ved opphold i havna.</t>
  </si>
  <si>
    <t>Etablering av fire landstrømscontainere</t>
  </si>
  <si>
    <t>Etablering av fire landstrømcontainere på tre ulike lokalisasjoner: HSO Killingøy, HCP Garpeskjær og Bøvågen, Karmøy. Investeringen bidrar til at det kan tilbys landstrøm til en rekke skip.</t>
  </si>
  <si>
    <t>Etablering av landstrøm på opplagsplass på Fosen</t>
  </si>
  <si>
    <t>Etablering av landstrøm på opplagsplass på Fosen. Det planlegges for et anlegg på 2MW.</t>
  </si>
  <si>
    <t>Innkjøp av elektrisk truck</t>
  </si>
  <si>
    <t>Den elektriske trucken erstatter dieseltruck.</t>
  </si>
  <si>
    <t>Innkjøp av elektrisk varebil</t>
  </si>
  <si>
    <t>Havnevakta har kontor på Husøy i Karmøy, men betjener hele Haugesundsregionen og de seks eierkommunene Haugesund, Karmøy, Sveio, Bokn, Tysvær og Bømlo.</t>
  </si>
  <si>
    <t>LEDlys på Husøy</t>
  </si>
  <si>
    <t>Det er en rekke fordeler ved å velge LED, blant annet at de bruker 80 prosent mindre energi enn de gamle glødepærene. Tiltaket er en del av et større plan om å gjøre havna mer miljøvennlig.</t>
  </si>
  <si>
    <t>LEDlys på Killingøy</t>
  </si>
  <si>
    <t>KINN</t>
  </si>
  <si>
    <t>4602</t>
  </si>
  <si>
    <t>Landstrøm Fugleskjærkaia og  Botnastranda</t>
  </si>
  <si>
    <t>Kinn kommune/Florø Hamn KF har investert I landstrømannlegg  på  Fugleskjærkaia og  Botnastranda</t>
  </si>
  <si>
    <t>Nytt kontorbygg Florø Hamn</t>
  </si>
  <si>
    <t>Kinn kommune og Florø Hamn bygger nytt kontorbygg</t>
  </si>
  <si>
    <t>KLEPP</t>
  </si>
  <si>
    <t>1120</t>
  </si>
  <si>
    <t>Klepp Stadion plastfritt kunstgress</t>
  </si>
  <si>
    <t>Klepp stadion får nytt kustgress der det tradisjonelle plastgranulatet erstattes av belagt sand som er plastfritt og bionedbrytbart, i tillegg til å ha lavere spredning sammenlignet med plastgranulat. Tiltaket er forhindrer spredning av mikroplast.</t>
  </si>
  <si>
    <t>Kleppelunden skole</t>
  </si>
  <si>
    <t>Kleppelunden barneskole bygges for 350 elever og vil ha lavt energibehov. Bygget tilkobles fjernvarme, og vil produsere energi fra solceller.</t>
  </si>
  <si>
    <t>Sporafjell barnehage</t>
  </si>
  <si>
    <t>Sporafjell barnehage får 8 avdelinger med plass til ca 150 barn. Bygget oppføres med lavt energibehov, skal varmes opp ved hjelp av bergvarme, og det installeres solcellepaneler. Byggeplassen skal være fossilfri.</t>
  </si>
  <si>
    <t>Kongsvinger brannstasjon</t>
  </si>
  <si>
    <t>Kongsvinger brannstasjon skal bestå av bl.a. en kontorfløy, vognhall med seks løp for brannbiler samt vaskehall. Bygget skal oppføres i massivtre.</t>
  </si>
  <si>
    <t>Kongsvinger ungdomsskole</t>
  </si>
  <si>
    <t>Ny ungdomsskole i massivtre dimensjonert for 720 elever. Skolen erstatter fire tidligere ungdomsskoler og sertifiseres BREEAM-NOR "Very Good".</t>
  </si>
  <si>
    <t>https://www.kbn.com/kunde/kundehistorier/god-grunn-til-aa-velge-gront/</t>
  </si>
  <si>
    <t>https://www.kbn.com/en/customer/customers-story/a-good-reason-to-go-green/</t>
  </si>
  <si>
    <t>Tilbygg til Langeland skole</t>
  </si>
  <si>
    <t>Langeland skole skal få tilbygg som inneholder bl.a klasserom, grupperom, gymsal og tilhørende garderober. Tilbygget skal oppføres i massivtre</t>
  </si>
  <si>
    <t>Aquarama Bad med lavt energibruk</t>
  </si>
  <si>
    <t>Lavenergi svømme- og badeanlegg med treningssenter, idrettshall, samt ulike tilbud innen folkehelse. Bygget anvender fjernvarme og varmegjenvinning fra ventilasjonsluft.</t>
  </si>
  <si>
    <t>Energieffektivisering av Rådhuskvartalet</t>
  </si>
  <si>
    <t>Nybygg og rehabilitering av delvis verneverdig bebyggelse. Varmebehovet dekkes av gjenvunnen varme fra datasentralen i tillegg til fjernvarme. Frikjøling til datasentral og bygg basert på kaldt sjøvann fra byfjorden.</t>
  </si>
  <si>
    <t>Utvidelse av Vågsbygd skole</t>
  </si>
  <si>
    <t>Nye Vågsbygd skole skal renoveres og utvides med et tilbygg. Tilbygget bygges som plusshus som vil være mer enn selvforsynt med fornybar energi. I tillegg har prosjektet krav om blant annet fossilfri byggeplass, minimum 90% kildesortering av avfall og klimagassregnskap.</t>
  </si>
  <si>
    <t>Wilds Minne skole</t>
  </si>
  <si>
    <t>Nye Wilds minne barneskole og flerbrukshall oppføres med et gjennomgående klima- og miljøfokus. Byggene vil blant annet ha svært lavt energibehov som tilfredsstiller passivhusstandard, være selvforsynt med elektrisitet fra solceller på tak, og bruke klimavennlige materialer og tilrettelegge for ombruk. I tillegg tilstrebes fossilfri byggeplass.</t>
  </si>
  <si>
    <t>KRISTIANSUND</t>
  </si>
  <si>
    <t>1505</t>
  </si>
  <si>
    <t>Landstrømanlegg på Storkaia</t>
  </si>
  <si>
    <t>Landstrømanlegg som skal forsyne inntil 2 skip samtidig med 500 kW hver. Selve landstrømanlegget er utstyrt med frekvensomformer og trafo. Underveis ble prosjektet senere utvidet til å omfatte fire forsyningspunkter.</t>
  </si>
  <si>
    <t>KRØDSHERAD</t>
  </si>
  <si>
    <t>3318</t>
  </si>
  <si>
    <t>Avslutning for deponi, Slettemoen</t>
  </si>
  <si>
    <t>Avslutning av avfallsdeponi hvor det er gjort innovative tiltak for å redusere utslipp og forurensing samt håndtere overvann.</t>
  </si>
  <si>
    <t>https://www.kbn.com/kunde/kundehistorier/klimatiltak-ved-avslutning-av-deponi/</t>
  </si>
  <si>
    <t>Nytt renseanlegg Norefjell</t>
  </si>
  <si>
    <t>Anlegg med kjemisk og biologisk rensing og med strenge utslippskrav for fosfor og bakterier. Styringssystemer automatiserer deler av driften. En 3 km lang sjøledning bygges mellom Noresund og Bjøre for å lede avløpet til nytt renseanlegg.</t>
  </si>
  <si>
    <t>KVÆFJORD</t>
  </si>
  <si>
    <t>5510</t>
  </si>
  <si>
    <t>Helsehus Kveldrov med lavt energibruk</t>
  </si>
  <si>
    <t>Nytt helsehus med samlokaliserte kommunale tjenester. Energieffektivt bygg med vannbåren varmefra luft-til-vann-varmepumpe i nesten alle rom. 31 prosent reduksjon i energibehov sammenlignet med referansebygg.</t>
  </si>
  <si>
    <t>KVÆNANGEN</t>
  </si>
  <si>
    <t>5546</t>
  </si>
  <si>
    <t>Kvænangen barne- og ungdomsskole med flerbrukshall i massivtre</t>
  </si>
  <si>
    <t>Ny skole med flerbrukshall, dimensjonert for 195 elever. Bygges i massivtre.</t>
  </si>
  <si>
    <t>LESJA</t>
  </si>
  <si>
    <t>3432</t>
  </si>
  <si>
    <t>Renovering av Lesja sjukeheim og etablering av ny energisentral</t>
  </si>
  <si>
    <t>Omfattende energieffektivisering, samt etablering av ny energisentral basert på grunnvarme som skal erstatte elektrisk oppvarming.</t>
  </si>
  <si>
    <t>https://www.kbn.com/kunde/kundehistorier/beste-tilgjengelige-teknologi-til-lesja-sjukeheim/</t>
  </si>
  <si>
    <t>https://www.kbn.com/en/customer/customers-story/beste-tilgjengelige-teknologi-til-lesja-sjukeheim/</t>
  </si>
  <si>
    <t>LIER</t>
  </si>
  <si>
    <t>3312</t>
  </si>
  <si>
    <t>Nye Egge skole</t>
  </si>
  <si>
    <t>Utvidelse av Egge Skole med nytt tilbygg på ca 1500 m2_x000D_
. _x000D_
Nybygget vil har svært lavt energibehov, bygges i klimavennlige _x000D_
materialer med blant annet lavkarbon pluss, og installere _x000D_
solceller på tak.</t>
  </si>
  <si>
    <t>Utvidelse av Lierbyen helsestasjon</t>
  </si>
  <si>
    <t>Lier kommune oppfører et nybygg i tilknytning til Lierbyen _x000D_
helsestasjon. Bygget skal oppfylle passivhusstandard, _x000D_
bruke massivtre i bæresystem og dekker, og installere _x000D_
solceller på tak.</t>
  </si>
  <si>
    <t>LILLESAND</t>
  </si>
  <si>
    <t>4215</t>
  </si>
  <si>
    <t>Nytt administrasjonsbygg</t>
  </si>
  <si>
    <t>LiBiR IKS skal bygge nytt administrasjonsbygg med lavkarbonbetong og tre på Knudremyr miljøstasjon, med kontorplasser, møterom garderobefasiliteter med mer.</t>
  </si>
  <si>
    <t>SVALBARD</t>
  </si>
  <si>
    <t>Svalbard</t>
  </si>
  <si>
    <t>2100</t>
  </si>
  <si>
    <t>Mekanisk avløpsrensing</t>
  </si>
  <si>
    <t>Innføring av mekanisk rensing av avløpsvannet i Longyearbyen vil fjerne_x000D_
avfall i avløpsvannet, og dermed sørge for mindre forurensing til fjorden.</t>
  </si>
  <si>
    <t>Ny miljøstasjon som øker sorteringsgraden</t>
  </si>
  <si>
    <t>Miljøstasjonen skal ta imot alt avfall fra Longyearbyen og behandle dette for transport til fastlandet for videre håndtering. Det blir i tillegg et eget område for ombruksartikler. Stasjonen bidrar til økt sorterings- og gjenvinningsgrad.</t>
  </si>
  <si>
    <t>Nytt overløp isdammen</t>
  </si>
  <si>
    <t>Etablering av nytt flomavledningssystem og heving av damkrone og vei. Det nye overløpet sikrer vannforsyning og vei mot flomtopper som kommer pga.- et varmere og våtere klima på Svalbard.</t>
  </si>
  <si>
    <t>Oppgradering av gågata</t>
  </si>
  <si>
    <t>Gågata i Longyearbyen skal oppgraderes og legges til rette for et levende sentrum for fastboende og besøkende. Det skal bl.a. gjennomføres vedlikehold på avløpsledning, svanker skal rettes opp og det skal etableres leke- og sitteområde for barn og unge. Det legges vekt på gjenbruk av stein og andre materialer.</t>
  </si>
  <si>
    <t>LOPPA</t>
  </si>
  <si>
    <t>5614</t>
  </si>
  <si>
    <t>Skarven læringssenter</t>
  </si>
  <si>
    <t>Loppa kommune skal bygge Skarven læringssenter. Prosjektet bygges i massivtre og har lavt energibehov.</t>
  </si>
  <si>
    <t>LØRENSKOG</t>
  </si>
  <si>
    <t>3222</t>
  </si>
  <si>
    <t>Fjellhamar idrettsbygg</t>
  </si>
  <si>
    <t>Idrettsbygget består av dobbel flerbrukshall og svømmehall. Oppvarming leveres av fornybar energi, og det er gjort tiltak for energieffektivisering og gjenvinning av varme fra vannforbruk. Det er også bruk av klimavennlige materialer og bygget får grønt tak.</t>
  </si>
  <si>
    <t>Fjellhamar skole</t>
  </si>
  <si>
    <t>Skolebygget har en rekke gode "grønne" kvaliteter, slik som mål om 30-40 pst. reduksjon i klimagassutslipp (fra materialer og energi kombinert) sammenlignet med referansebygg, bruk av lavkarbonbetong i bærende konstruksjoner og installasjon av termiske varme- og kjøleløsninger.</t>
  </si>
  <si>
    <t>Skårersletta sentrumsgate</t>
  </si>
  <si>
    <t>Utvikling av et sosialt sentrumsområde med fokus på både materialbruk, utslippskilder i byggefasen, klimatilpasning og gode økosystemer ved ferdig prosjekt.</t>
  </si>
  <si>
    <t>https://www.kbn.com/kunde/kundehistorier/klimasmarte-skarersletta/</t>
  </si>
  <si>
    <t>LUSTER</t>
  </si>
  <si>
    <t>4644</t>
  </si>
  <si>
    <t>Energieffektivisering i Jostedal samfunnshus</t>
  </si>
  <si>
    <t>Jostedal samfunnshus i Luster består av svømmebasseng, gymsal med garderober, kjøkken og matsal samt møterom. Det skal gjennomføres tiltak for energieffektivisering i bygget. Overgang til vannbåren varme, ventilasjonstiltak og utskiftning av vinduer skal bidra til lavere energiforbruk.</t>
  </si>
  <si>
    <t>Energieffektivisering i kommunale bygg</t>
  </si>
  <si>
    <t>Luster kommune skal skifte vinduer og ventilasjonsanlegg på flere av kommunens bygg, som vil bidra til lavere energiforbruk.</t>
  </si>
  <si>
    <t>Gaupne barnehage</t>
  </si>
  <si>
    <t>Gaupne barnehage skal utvides med en ny barnehageavdeling med garderober, wc/stellerom, lekeareal, møterom til foreldresamtaler, spes.ped.-rom og arbeidsplasser for voksne, inkludert studenter. Bygget oppføres med lavt energibehov, og har i tillegg vegg- og takkonstruksjoner i tre og samarbeider med en nærliggende miljøpark om ombruk av materialer.</t>
  </si>
  <si>
    <t>Innkjøp av elbiler</t>
  </si>
  <si>
    <t>Luster kommune fornyer bilparken med utslippsfrie kjøretøy.</t>
  </si>
  <si>
    <t>Ny miljøstasjon</t>
  </si>
  <si>
    <t>Ny miljøstasjon I Gaupne på Røneidsgrandane. Det er lagt vekt på bruk av ombruksmaterialer, og lavkarbon betong.</t>
  </si>
  <si>
    <t>Nytt ledningsnett Indre Hafslo</t>
  </si>
  <si>
    <t>Utskiftning av vannledning ved to lokasjoner for å redusere store vannlekkasjer fra ledningsnettet. Prosjektet vil også øke sikkerheten ved brann, da utskiftningen øker kapasiteten I ledningsnettet for å levere slokkevann.</t>
  </si>
  <si>
    <t>Rehabilitering av Hafslo barnehage</t>
  </si>
  <si>
    <t>Rehabilitering av tidligere husmor- og videregående skole til barnehage. Det skal installeres varmepumpe og energibrønner som dekker store deler av energitilførselen, og energibehov til bygget reduseres med over 30%.</t>
  </si>
  <si>
    <t>Tilrettelegging for fotgjengere</t>
  </si>
  <si>
    <t>Luster kommune skal opparbeide nytt fortau I Engjadalsvegen og rehabilitere fortau I Øyagata, inkludert nye gatelys.</t>
  </si>
  <si>
    <t>Turstier</t>
  </si>
  <si>
    <t>Etablering av 6 km ny tursti for å tilgjengeliggjøre naturen og tilrettelegge for adkomst til strandsonen.</t>
  </si>
  <si>
    <t>LYNGEN</t>
  </si>
  <si>
    <t>5536</t>
  </si>
  <si>
    <t>Lenangen skole  i massivtre</t>
  </si>
  <si>
    <t>Nytt skolebygg i massivtre dimensjonert for 60 elever.</t>
  </si>
  <si>
    <t>Ny vannforsyning Lyngseidet og Grunnvannsanlegg Furuflaten</t>
  </si>
  <si>
    <t>Nye vannbehandlingsanlegg på Furuflaten og Lyngseidet, inkludert ledningsnett og høydebasseng. Pumpene skal ha frekvensomformer som resulterer i lavere energibruk ved anleggene.</t>
  </si>
  <si>
    <t>Nye avløps og overvannsledninger Hamneneset</t>
  </si>
  <si>
    <t>Nye avløps- og overvannledninger skal bidra til færre oversvømmelser langs Hamnesveien og redusere presset på avløpsanlegget.</t>
  </si>
  <si>
    <t>Slamavskiller</t>
  </si>
  <si>
    <t>Ved hjelp av nye ledninger og slamavskiller skal utslipp til og forurensning av fjord reduseres. Utslippsledningen skal også  forlenges, slik at avløpsvannet føres ut på dypere vann.</t>
  </si>
  <si>
    <t>Vann- og avløpsoppgradering</t>
  </si>
  <si>
    <t>Oppgradering som gir økt vannforsyningssikkerhet og rensing av avløpsvann som i dag  slippes ut urenset. Ledningsnett får større dimensjoner for å håndtere økt nedbør.</t>
  </si>
  <si>
    <t>MALVIK</t>
  </si>
  <si>
    <t>5031</t>
  </si>
  <si>
    <t>Hommelvik ungdomsskole</t>
  </si>
  <si>
    <t>Ny ungdomsskole for 400 elever. Energieffektivt bygg med ytterkledning i malmfuru. 90 prosent av oppvarmingsbehovet dekkes av bergvarme.</t>
  </si>
  <si>
    <t>Saksvik Renseanlegg</t>
  </si>
  <si>
    <t>Nye Saksvik renseanlegg dimensjoneres for befolkningsvekst i Malvik, og vil ha bedre rensing for partikler i avløpsvannet enn ved dagens renseanlegg. Anlegget bygges slik at det kan tilpasses strengere rensekrav i fremtiden, og det legges samtidig ny utslippsog overløpsledning.</t>
  </si>
  <si>
    <t>Vikhammer barnehage</t>
  </si>
  <si>
    <t>Ny barnehage med lavt energibehov og utstrakt bruk av massivtre. Kravene til bygget er en kombinasjon av kravene i  DFØs Veiviser for bærekraftige offentlige anskaffelser og kriterier fra Futurebuilt-programmet, som krav til nZEB. Det blir produsert energi fra solceller og bergvarmepumpe.</t>
  </si>
  <si>
    <t>Vikhammer ungdomsskole</t>
  </si>
  <si>
    <t>Ny ungdomsskole for omlag 450 elever med kulturhus, ungdomshus og kulturskole. Bygget har lavt energibehov og et 1900 m2 solcelleanlegg, fossilfri byggeplass og massetransport. Idrettsflaten skal etableres med miljøvennlig kunstgress og bygget skal også varmes fra lokalt fjernvarmeanlegg. Tilskudd fra Klimasats til forprosjektering.</t>
  </si>
  <si>
    <t>MARKER</t>
  </si>
  <si>
    <t>3122</t>
  </si>
  <si>
    <t>Ny barnehage i massivtre</t>
  </si>
  <si>
    <t>Ny barnehage med kort avstand fra sentrum. Bygget i massivtre og er lavenergistandard.</t>
  </si>
  <si>
    <t>Nye Bommen renseanlegg</t>
  </si>
  <si>
    <t>Marker kommune skal bygge nytt ressursanlegg (RA) for avløpsvann i Ørje. Bommen RA behandler avløpsvann fra Ørje tettsted i Marker kommune med utslipp til Ørjeelva og Haldenvassdraget.</t>
  </si>
  <si>
    <t>LILLESTRØM</t>
  </si>
  <si>
    <t>3205</t>
  </si>
  <si>
    <t>Nytt avløpsrenseanlegg som er klargjort for slambehandling og biogassproduksjon. Prosjektet omfatter også 35 kilometer med ledningsnett, sju pumpestasjoner og fire fordrøvingsbasseng til å håndtere regnvann.</t>
  </si>
  <si>
    <t>Orsa-anlegg (kalkbehandling av slam)</t>
  </si>
  <si>
    <t>Investeringen bidrar til vesentlige utslippsreduksjoner som følge av redusert transportbehov. I tillegg er dette et nødvendig ledd i forbindelse med biogassproduksjon fra og med 2025.</t>
  </si>
  <si>
    <t>Slamsilo</t>
  </si>
  <si>
    <t>MIRA IKS skal installere ny slamsilo og prosessutstyr med en ny teknologi som reduserer kjemikaliebruken. I tillegg vil økt lagringskapasitet redusere transportbehovet med omtrent 50%.</t>
  </si>
  <si>
    <t>Solcellepanel på Tangen renseanlegg</t>
  </si>
  <si>
    <t>MIRA IKS skal installere solceller på taket til Tangen renseanlegg for å bruke sol som energikilde I produksjonen ved renseanlegget.</t>
  </si>
  <si>
    <t>MODUM</t>
  </si>
  <si>
    <t>3316</t>
  </si>
  <si>
    <t>Ambulansesentral</t>
  </si>
  <si>
    <t>Modum kommune skal oppføre ny ambulansestasjon og lokaler til hjemmebaserte tjenester. Bygget skal benytte klimavennlige materialer, da det oppføres med massivtre i bærende konstruksjoner.</t>
  </si>
  <si>
    <t>MOLDE</t>
  </si>
  <si>
    <t>1506</t>
  </si>
  <si>
    <t>Årølia skole</t>
  </si>
  <si>
    <t>Nye Årølia skole i Molde for 1.-7. trinn bygges for nesten 400 elever, med undervisningsrom, aula og gymsal. Skolen skal oppføres med massivtre i bærende konstruksjoner.</t>
  </si>
  <si>
    <t>Hatlelia barnehage</t>
  </si>
  <si>
    <t>Hatlelia barnehage er en barnehage med friluftsprofil. Den bygges etter passivhus-standard, med massivtre, og med oppvarming fra energibrønner.</t>
  </si>
  <si>
    <t>https://www.kbn.com/kunde/kundehistorier/friluftsbarnehage-i-klimavennlige-materialer/</t>
  </si>
  <si>
    <t>https://www.kbn.com/en/customer/customers-story/a-kindergarten-in-natural-environments/</t>
  </si>
  <si>
    <t>Idrettens hus</t>
  </si>
  <si>
    <t>Idrettens Hus er en del av prosjektet Nye Molde Idrettspark. Det nye bygget er oppført med utvidet bruk av massivtre i bærende konstruksjoner, yttervegger, innvendige vegger og i etasjeskiller.</t>
  </si>
  <si>
    <t>Nytt havnebygg i Molde med lavt energibruk</t>
  </si>
  <si>
    <t>Bygd med lavt energiforbruk og lavemitterende materialer. Oppvarmingen dekkes av varmepumpe med luft og vann som energikilde.</t>
  </si>
  <si>
    <t>Bygd  med lavt energiforbruk og lavemitterende materialer. Oppvarmingen dekkes av varmepumpe med luft og vann som energikilde.</t>
  </si>
  <si>
    <t>Bådalen gang- og sykkelvei</t>
  </si>
  <si>
    <t>Møre og Romsdal fylkeskommune skal bygge ca 1 km gang- og sykkelvei, som vil gi tryggere skolevei og redusert bilbruk til og fra Bodalen friskole</t>
  </si>
  <si>
    <t>Gang- og sykkelsti Nerlandsøybrua</t>
  </si>
  <si>
    <t>Nerlandsøybrua som ble bygd på 60-tallet er i dårlig_x000D_
forfatning og er plaget med korrosjon. Denne skal dermed_x000D_
byttes ut, og som del av prosjektet skal det etableres_x000D_
gang- og sykkelsti</t>
  </si>
  <si>
    <t>Gang- og sykkelsti Nordøyvegen</t>
  </si>
  <si>
    <t>Nye gang- og sykkelveier med belysning på Nordøyvegen.</t>
  </si>
  <si>
    <t>Gang- og sykkelsti Sykkylven</t>
  </si>
  <si>
    <t>Etablering av gangveier med gangfelt, som vil gi sikrere ferdsel for myke trafikanter ved fylkesveien.</t>
  </si>
  <si>
    <t>Gang- og sykkelsti Vindøla-Røv</t>
  </si>
  <si>
    <t>Fylkeskommunen skal bygges totalt 1.560 meter med ny gang- og sykkelvei langs fylkesvei 65 fra Vindøla til Røv.</t>
  </si>
  <si>
    <t>Indre Sunnmørspakken: Ladeinfrastruktur for elektriske ferger</t>
  </si>
  <si>
    <t>Møre og Romsdal fylkeskommune skal elektrifisere_x000D_
fergesambandene Stranda-Liabygda og Eidsdal-Linge._x000D_
For å muliggjøre dette skal det foretas oppgraderinger av_x000D_
bl.a. nett og kaier, batteribank og ladeteknologi, slik at_x000D_
fergekaiene tilpasses lading fra land.</t>
  </si>
  <si>
    <t>Romsdal videregående skole i massivtre</t>
  </si>
  <si>
    <t>Ny videregående skole for 800 elever. Massivtre er brukt i hele bygget, inkludert i bærende konstruksjoner. Energieffektivt, «low-tech» ventilasjonssystem. Oppvarming og kjøling fra bønnpark med 32 brønner.</t>
  </si>
  <si>
    <t>Romsdalspakken: elektriske ferger og ladepunkter</t>
  </si>
  <si>
    <t>Romsdalspakken omfatter tre nye elektriske ferger, samt oppgradering av nettet og elektriske anlegg på kaia med ladepunkter.</t>
  </si>
  <si>
    <t>Ny idrettshall med tilrettelagte undervisningsarealer for kroppsøving og praktiske fag, samt treningsareal til ulike aktiviteter. Bygget med lavt energibehov.</t>
  </si>
  <si>
    <t>Undervisningsfjøs på Gjermundnes vgs</t>
  </si>
  <si>
    <t>Gjermundnes videregående skole skal få nytt undervisningsfjøs bestående av bl.a fjøsrom, kontor, garderober og teknisk rom. Bygget oppføres med lavt energibehov, og skal tilkobles varmepumpe oppvarming. Det vil også produseres solenergi fra 400 m2 solceller.</t>
  </si>
  <si>
    <t>Ytre Sunnmørspakken: landstrøm med batteribank</t>
  </si>
  <si>
    <t>Oppgradering av nett og kaier på strekningen Årvika – Koparneset for etablering av landstrøm med batteribank, og mulighet for automatisk fortøying for dette sambandet.</t>
  </si>
  <si>
    <t>MOSS</t>
  </si>
  <si>
    <t>3103</t>
  </si>
  <si>
    <t>Grindvold omsorgsboliger</t>
  </si>
  <si>
    <t>Det skal bygges 48 boliger for personer med demens på Grindvold i Moss, i et bofellesskap. Hoveddelen av bygget er utført med massivtre, og det skal installeres en væske til vann varmepumpe tilknyttet en brønnpark på tomten.</t>
  </si>
  <si>
    <t>Nye Hoppern Skole med idrettshall</t>
  </si>
  <si>
    <t>Nytt skolebygg for 450 elever med tilhørende idrettshall. Massivtrekonstruksjon med passivhusstandard. BREEAM-sertifiseres "Very Good".</t>
  </si>
  <si>
    <t>Fuglevik renseanlegg</t>
  </si>
  <si>
    <t>MOVAR IKS har besluttet å utvide Fuglevik renseanlegg for å gjenvinne energi og ressurser i slam og avløpsvann. I tillegg til å forbedre avløpsrensing og fjerne nitrogen for å bedre tilstanden i fjorden, skal det nye anlegget produsere biogass fra avløpsslammet gjennom THP og pyrolyse. Det vil også oppføres solceller på taket.</t>
  </si>
  <si>
    <t>NAMSSKOGAN</t>
  </si>
  <si>
    <t>5044</t>
  </si>
  <si>
    <t>Tilbygg på Namsskogan skole</t>
  </si>
  <si>
    <t>Namsskogan skole utvides med ny fløy, med store deler i miljøsertifisert trevirke. Det vil installeres varmepumpesystem og brønnpark som dekker 96% av  energibehovet for hele bygningskomplekset med barnehage, barne- og ungdomsskole, flerbrukshall og svømmehall.</t>
  </si>
  <si>
    <t>NARVIK</t>
  </si>
  <si>
    <t>1806</t>
  </si>
  <si>
    <t>Narvik ungdomsskole og idrettshall</t>
  </si>
  <si>
    <t>Skolen er dimensjonert for 600 elever og er bygget for å være energieffektivt. Hovedbygget er oppført som passivhus, og hele bygningsmassen har i snitt 22,5 prosent lavere energibehov enn forskriftskravet.</t>
  </si>
  <si>
    <t>Nytt helsehus Furumoen</t>
  </si>
  <si>
    <t>Nytt helsehus I Narvik, som har 28% lavere energibehov enn kravet I forskriften.</t>
  </si>
  <si>
    <t>Saneringstiltak ledningsnettet</t>
  </si>
  <si>
    <t>Kommunenes felles ledning for avløp (spillvann og overvann) skiftes ut, og i samme prosessen skiftes vannledningen ut. Investeringen omfatter omtrent 1,4 mil med ledninger for vann, overvann og spillvann.</t>
  </si>
  <si>
    <t>NÆRØYSUND</t>
  </si>
  <si>
    <t>5060</t>
  </si>
  <si>
    <t>Nye Kolvereid skole i massivtre</t>
  </si>
  <si>
    <t>Skolebygg for 315 elever samt folkebibliotek. Massivtrekonstruksjon, bygges i passivhusstandard.</t>
  </si>
  <si>
    <t>Hydrogenanlegg med karbonfangst</t>
  </si>
  <si>
    <t>Nytt biogassanlegg for avløpsslam har som mål om å produsere hydrogen til drivstoffkvalitet. I tillegg tas karbon ut av kretsløpet ved at CO2 fanges og kan benyttes til å erstatte annen CO2 produsert av fossile kilder eller lagres. Dette vil bli karakterisert som «Rød  Hydrogen», hydrogenproduksjon med negativt CO2 regnskap. Dette er en ny teknologi som er under utvikling, og som ikke har blitt prøvd ut før.</t>
  </si>
  <si>
    <t>NES</t>
  </si>
  <si>
    <t>3228</t>
  </si>
  <si>
    <t>Auli skole</t>
  </si>
  <si>
    <t>Nes kommune skal bygge nytt skolebygg, uteområde med parkering samt ombygging av administrasjonsbygg og gymsal. Prosjektet har lavt energibehov og lokal energiproduksjon.</t>
  </si>
  <si>
    <t>Fenstad skole</t>
  </si>
  <si>
    <t>Fenstad skole utvides med to tilbygg. Bygget vil ha et lavt energibehov, og mesteparten av energibehovet dekkes av egenprodusert solstrøm og bergvarme.</t>
  </si>
  <si>
    <t>NESNA</t>
  </si>
  <si>
    <t>1828</t>
  </si>
  <si>
    <t>Nesna havnetun - energieffektivt bygg</t>
  </si>
  <si>
    <t>Helsetun med flere funksjoner, blant annet 16 nye sykehjemsplasser. Kompakt bygningskropp med et estimert energibehov som er 22,8 prosent lavere enn referansebygg.</t>
  </si>
  <si>
    <t>NESODDEN</t>
  </si>
  <si>
    <t>3212</t>
  </si>
  <si>
    <t>Alværn pumpestasjon</t>
  </si>
  <si>
    <t>Prosjektet innebærer ombygging av Nesoddens største kommunale renseanlegg til en stor og effektiv pumpestasjon for avløpsvann. Tiltakene bidrar til mindre overvannsproblematikk og bedre vannkvalitet i området. I tillegg blir gjenbruk av eksisterende materialer/konstruksjoner vektlagt.</t>
  </si>
  <si>
    <t>El-sykler til kommuneansatte</t>
  </si>
  <si>
    <t>Kjøp av 88 el-sykler til kommuneansatte som kan bidra til betraktelig reduksjon i bruken av bil.</t>
  </si>
  <si>
    <t>Etablering av kyststi</t>
  </si>
  <si>
    <t>Etablering av 4-4,5 kilometer kyststi som bidrar til å fremme sykling og gange, samt rekreasjon.</t>
  </si>
  <si>
    <t>Fornying av avløpsnett Nesodden</t>
  </si>
  <si>
    <t>Det nye avløpsnettet erstatter anlegg fra 50/60-tallet med mye lekkasjer. Det er benyttet no-dig-løsninger i store deler av rehabiliteringen.</t>
  </si>
  <si>
    <t>Iverksetting av en rekke tiltak for oppgradering av vann- og avløpshåndteringen</t>
  </si>
  <si>
    <t>Det dimensjoneres blant annet med en klimafaktor på 1,4 for å ta hensyn til økt nedbør i framtiden og overvann håndteres separat fra avløpssystemet.</t>
  </si>
  <si>
    <t>Kullfilter Bleksli vannverk</t>
  </si>
  <si>
    <t>Renseprosessen ved vannverket skal utvides med et nytt rensetrinn med granulert aktivt kull, for å motvirke tidvis uønsket lukt og smak i drikkevannet som forårsakes av økt avrenning til vannkilden grunnet klimaendringer.</t>
  </si>
  <si>
    <t>Ladestasjoner for el-bil</t>
  </si>
  <si>
    <t>Tilrettelegging for bruk av el-bil ved etablering av 32 nye ladekontakter.</t>
  </si>
  <si>
    <t>LED-gatebelysning</t>
  </si>
  <si>
    <t>Utskifting til mer energieffektiv belysning.</t>
  </si>
  <si>
    <t>Ledningsanlegg Bomansvik</t>
  </si>
  <si>
    <t>Det nye anlegget er et tiltak mot forurensning, da det erstatter private anlegger som bidrar til negativ påvirkning på det lokale miljøet og vannmiljøet i Bunnefjorden.</t>
  </si>
  <si>
    <t>Ledningsanlegg Flaskebekk</t>
  </si>
  <si>
    <t>Boliger og hytter skal kobles til det kommunale ledningsnettet for å redusere forurensning og utslipp. Samtidig skal det gjennomføres klimatilpasningstiltak ved at området sikres bedre mot økt nedbør.</t>
  </si>
  <si>
    <t>Ledningsanlegg Furukollstubben-Utsiktsvei</t>
  </si>
  <si>
    <t>Boliger og hytter på Furukollstubben skal tilkobles det kommunale ledningsnettet for avløp for å gi mindre negativ påvirkning på det lokale vannmiljøet i Oslofjorden. Det vil også legges nye overvannsledninger for å sikre området bedre mot økt nedbør.</t>
  </si>
  <si>
    <t>Ledningsanlegg Nordstrand-Dalbo</t>
  </si>
  <si>
    <t>Eksisterende bebyggelse i området skal kobles på det kommunale avløpsnettet, og i den forbindelse legges nye ledninger for distribusjon av vann og avløp.</t>
  </si>
  <si>
    <t>Nytt ledningsanlegg Seterveien</t>
  </si>
  <si>
    <t>Ledningsanlegget vil bidra til reduserte lokale utslipp. Anlegget vil betjene bebyggelse på ca. 100 husstander.</t>
  </si>
  <si>
    <t>Ombygging Buhrestua renseanlegg</t>
  </si>
  <si>
    <t>Etablering av sjøledning for overføring av avløpsvann fra Buhrestua på Nesodden til VEAS sitt anlegg i Asker. Investeringen innebærer i tillegg etablering av pluggstasjon, ilandføringer og forlengelse av overløpsledning. Målet med prosjektet er at avløpsvannet som i dag renses på Buhrestua renseanlegg skal overføres til et mer effektiv renseanlegg.</t>
  </si>
  <si>
    <t>Oppgradering av Spro avløpsanlegg</t>
  </si>
  <si>
    <t>Avløpsanlegget på Spro skal oppgraderes for å tilrettelegge for at boliger og hytter i området kan avkloakkeres med tilknytning til det kommunale ledningsnettet, noe som vil redusere den negative påvirkningen på det lokale miljøet og vannmiljøet i Oslofjorden.</t>
  </si>
  <si>
    <t>Rehabilitering ledningsanlegg vann</t>
  </si>
  <si>
    <t>Hovedvannledning skal rehabiliteres for å unngå lekkasjer. For å redusere forurensning er det valgt no-dig løsning i form av blokkering.</t>
  </si>
  <si>
    <t>Skoklefall omsorgsboliger med lavt energibruk</t>
  </si>
  <si>
    <t>Omsorgsboliger med 15 plasser og døgnbemannende demensboliger med 28 plasser. Byggene varmes og kjøles gjennom energibrønner.</t>
  </si>
  <si>
    <t>VA-anlegg på Solbergskogen</t>
  </si>
  <si>
    <t>Nytt kommunalt anlegg for vann og avløp med trykkavløpsystem. Denne løsningen er valgt for å minimere inngrep og skader i naturen. Målet med investeringen er null forurensning fra avløp, samt tilgang til drikkevann av god kvalitet.</t>
  </si>
  <si>
    <t>NITTEDAL</t>
  </si>
  <si>
    <t>3232</t>
  </si>
  <si>
    <t>Overføring av avløp og ny vannledning</t>
  </si>
  <si>
    <t>Nittedal kommune skal overføre avløp til et større renseanlegg. Dette vil hindre utslipp til Nitelva. Samtidig skal det legges ny vannledning som vil sikre vannforsyning og hindre lekkasjer.</t>
  </si>
  <si>
    <t>NORD-AURDAL</t>
  </si>
  <si>
    <t>3451</t>
  </si>
  <si>
    <t>Aurdal Omsorgssenter</t>
  </si>
  <si>
    <t>Aurdal omsorgssenter skal bestå av 24 boenheter for personer med demens, og blir et bygg med lavt energibehov.</t>
  </si>
  <si>
    <t>Leira Barnehage</t>
  </si>
  <si>
    <t>Nye Leira barnehage skal bygges med lavt energibehov og det settes en rekke krav til miljøvennlige materialer.</t>
  </si>
  <si>
    <t>Rehabilitering av Trykkeriet kulturarena</t>
  </si>
  <si>
    <t>Nord-Aurdal kommune renoverer en tidligere trykkerihall til konsertsal og øvingsrom til kulturskolen. Fasaden endres i liten grad, men innvendig bygges blant annet syv øvingsrom og sal, og grunnet strenge krav til lydisolasjon _x000D_
reduserer også bygget energibehovet med nesten halvparten sammenlignet med før renoveringen.</t>
  </si>
  <si>
    <t>NORD-FRON</t>
  </si>
  <si>
    <t>3436</t>
  </si>
  <si>
    <t>Flomsikring Givra</t>
  </si>
  <si>
    <t>Det gjennomføres en rekke små og store tiltak, blant annet konstruksjon av ny flomkanal og nye kulverter. Dette er et område som har vært utsatt for flom flere ganger de siste årene.</t>
  </si>
  <si>
    <t>Innlekking (fornyelse av spillvannsledninger)</t>
  </si>
  <si>
    <t>Tiltaket innebærer separering av spillvann og overvann og fornying av spillvannsledninger. Prosjektet kommer som et resultat av vedtak om utbygging av Frya Renseanlegg.</t>
  </si>
  <si>
    <t>NORD-ODAL</t>
  </si>
  <si>
    <t>3414</t>
  </si>
  <si>
    <t>Samling - kombinert bank-, bibliotek- og leilighetsbygg i massivtre</t>
  </si>
  <si>
    <t>Bibliotek, banklokaler, møtelokaler og ti leiligheter. Ikonisk bygg i massivtre med oppvarming via gulvvarme, varmtvann via varmepumpe med energibrønner som varmekilde.</t>
  </si>
  <si>
    <t>Landstrøm Måløy</t>
  </si>
  <si>
    <t>Måløy Havn får tre stasjoner for lading og strømforsyning til skip.</t>
  </si>
  <si>
    <t>Mosjøen videregående skole</t>
  </si>
  <si>
    <t>Nordland FK skal bygge ny videregående skole i Mosjøen. Bygget har lavt energibehov og produsere egen energi, og benytter et innovativt ASES anlegg (Activ Solar Energy Storage) for lagring av varme.
Energilagringen er et pilotprosjekt, og Mosjøen videregående skole blir det første bygget i Norge med denne løsningen. Målet er å øke andelen fornybar energi i bygg, og dermed redusere behovet for tilført energi.</t>
  </si>
  <si>
    <t>NORDRE FOLLO</t>
  </si>
  <si>
    <t>3207</t>
  </si>
  <si>
    <t>Augestad barnehage med lavt energibruk</t>
  </si>
  <si>
    <t>Barnehagebygg i passivhusstandard med plass til 36 barn. Bygget varmes med jordvarme distribuert gjennom gulvvarmeanlegg.</t>
  </si>
  <si>
    <t>Bregnefaret omsorgsboliger</t>
  </si>
  <si>
    <t>Bygg som oppføres i trebindingsverk og lavkarbonbetong klasse B, og etter passivhusstandard. Byggeplassen skal være fossilfri, og bygget oppvarmes med bergvarme.</t>
  </si>
  <si>
    <t>Elbiler til hjemmetjenesten</t>
  </si>
  <si>
    <t>29 biler i kommunens hjemmetjeneste byttes ut med el-biler.</t>
  </si>
  <si>
    <t>Etablering av 530 meter gang- og sykkelvei og sykkelparkeringer, forbedrede sykkeltraseer og innkjøp av el-sykler.</t>
  </si>
  <si>
    <t>Greverudåsen boliger med lavt energibruk</t>
  </si>
  <si>
    <t>Omsorgsboliger for personer med funksjonsnedsettelse. Oppført etter passivhusstandard, varmes med fjernvarme.</t>
  </si>
  <si>
    <t>Magasinparken barnehage</t>
  </si>
  <si>
    <t>Magasinparken barnehage dimensjoneres for 114 plasser. Bygget skal sertifiseres som BREEAM-NOR Very good, og det planlegges for bergvarme med varmepumpe, bærekonstruksjon I massivtre samt fossilfri byggeplass. Det planlegges også for ombruk av eksisterende bygninger som blir brukt som en del av en ny barnehage.</t>
  </si>
  <si>
    <t>Magasinparken ungdomsskole</t>
  </si>
  <si>
    <t>Magasinparken ungdomsskole I Ski blir en 8-parallell skole for ca 720 elever. Skolen skal bygges som et FutureBuilt-forbildeprosjekt. Dette innebærer BREEAM NOR sertifisering, nær nullenergibygg (nZEB) og fossilfri byggeplass. I tillegg oppfylles flere kvalitative krav fra FutureBuilt knyttet til overvannshåndtering, naturmangfold, arkitektur, ombruk og sosial bærekraft.</t>
  </si>
  <si>
    <t>Mork institusjon</t>
  </si>
  <si>
    <t>Tilbygg og fellesarealer til eksisterende omsorgsboliger. Tilbygget oppføres i massivtre og dimensjoneres i passivhusstandard.</t>
  </si>
  <si>
    <t>Ødegården barnehage med lavt energibruk</t>
  </si>
  <si>
    <t>Barnehagebygg i passivhusstandard med kapasitet til 100 barn. Bygget får varme og kjøling fra energibrønner.</t>
  </si>
  <si>
    <t>Omsorgsboliger Edvard Griegs vei i massivtre</t>
  </si>
  <si>
    <t>Bygging av 72 omsorgsboliger, dagsenter og kafé og sonebase for hjemmetjenesten. Konstruksjon i massivtre og lavkarbonbetong etter passivhusstandard. Oppvarming fra fjernvarme.</t>
  </si>
  <si>
    <t>Sentralt driftsstyringssystem</t>
  </si>
  <si>
    <t>Energieffektiviseringsprosjekt som skal knytte kommunens formålsbygg til ett sentralt driftsstyringssystem (SD).</t>
  </si>
  <si>
    <t>Ski torg</t>
  </si>
  <si>
    <t>Dagens parkeringsplasser på Ski torg skal gjøres om til et møtepunkt i offentlig byrom. Det skal bygges lekeplass, isflate og parkouranlegg. Torget skal i tillegg håndtere overvann og flomvann. Dette er et godt tiltak for bymiljøet som både kan redusere trafikken i sentrum og i tillegg vil bidra til overvannshåndtering.</t>
  </si>
  <si>
    <t>Sofiemyr skole</t>
  </si>
  <si>
    <t>Nye Sofiemyr skole vil bygges med lavt energibehov, og det skal benyttes klimavennlige materialer I hovedkonstruksjoner, og gjenbruk av teglstein på fasaden. Prosjektet skal sertifiseres som BREEAM Excellent, og det vil installeres både varmepumpe og solceller.</t>
  </si>
  <si>
    <t>Vann- og avløpsoppgraderinger 2013-2015</t>
  </si>
  <si>
    <t>Rehabilitering av avløpsnett og utbedring av vannledningsnettet. Oppgradering av vannverk, blant annet installasjon av UV-rensing.</t>
  </si>
  <si>
    <t>Nye biogassturbiner</t>
  </si>
  <si>
    <t>Nordre Follo Renseanlegg IKS bruker egen biogass til produksjon av elektrisitet og varme med turbiner. Disse turbinene skal erstattes.</t>
  </si>
  <si>
    <t>Nytt nitrogenrenseanlegg</t>
  </si>
  <si>
    <t>Nytt nitrogenrenseanlegg skal bidra til reduserte utslipp av nitrogen til Oslofjorden. Det er også gjennomført tiltak for å øke energiproduksjonen i avløpsrenseanlegget, som gir energi til strøm, varmt vann og oppvarming av bygningsmassen.</t>
  </si>
  <si>
    <t>NORDREISA</t>
  </si>
  <si>
    <t>5544</t>
  </si>
  <si>
    <t>Nordreisa kommune skal oppgradere avløpsnettet ved å blant annet oppgradere eldre kummer for å hindre innlekking av fremmedvann, oppgradere pumpestasjoner og skifte gamle ledninger.</t>
  </si>
  <si>
    <t>OPPDAL</t>
  </si>
  <si>
    <t>5021</t>
  </si>
  <si>
    <t>Avløpsledning Renseanlegg Sentrum</t>
  </si>
  <si>
    <t>Utskifting av 1600 spillvannledning  som skal sørge for at kloakken ikke lenger går i overløp og havner i sentrum og elva. Dimensjonen økes fra 200 til 400 mm.</t>
  </si>
  <si>
    <t>Flomsikring boligområde</t>
  </si>
  <si>
    <t>Etablering av en avskjærende flomvei for å lede overvann vekk fra boligområde. Tiltaket omfatter både smeltevann og flomvann fra alpinanlegg og skal sikre boligfeltet fra flomvann.</t>
  </si>
  <si>
    <t>Flomveier</t>
  </si>
  <si>
    <t>Bygging av avskjærende vannveier vest for sentrum for å unngå flomfare i bebyggelsen.</t>
  </si>
  <si>
    <t>Nye Oppdal brannstasjon</t>
  </si>
  <si>
    <t>Nye Oppdal brannstasjon skal oppføres med lavkarbon betong klasse A i bærekonstruksjonen, og administrasjonsbygget bygges med lavt energibehov.</t>
  </si>
  <si>
    <t>VA-tiltak som bidrar til mer effektiv overvannshåndtering</t>
  </si>
  <si>
    <t>Utskifting/sanering av en overvannsledning som  skal bidra til bedre overvannshåndtering. Ledningen dimensjoneres for å håndtere framtidens klima.</t>
  </si>
  <si>
    <t>ORKLAND</t>
  </si>
  <si>
    <t>5059</t>
  </si>
  <si>
    <t>Ny brannstasjon</t>
  </si>
  <si>
    <t>Orkdal kommune bygger ny brannstasjon på Meldal med lavt energibehov. Bæresystemet vil være limtre, og det vil innstalleres varmepumper.</t>
  </si>
  <si>
    <t>Rosenvik leilighetskompleks i  massivtre</t>
  </si>
  <si>
    <t>Leilighetskompleks med omsorgsboliger og kommunale boliger. Oppført i massivtre og kledd med lokalprodusert kledning. Kommunen har lagt vekt på lokale materialer og transport med jernbane. Bygget varmes med overskuddsvarme fra smelteverk.</t>
  </si>
  <si>
    <t>Solceller på Orkland rådhus</t>
  </si>
  <si>
    <t>Orkland kommune etalblerer solceller på taket til rådhuset.</t>
  </si>
  <si>
    <t>OSLO</t>
  </si>
  <si>
    <t>Oslo</t>
  </si>
  <si>
    <t>0301</t>
  </si>
  <si>
    <t>Anleggsmaskiner</t>
  </si>
  <si>
    <t>Innkjøp av flere utslippsfrie anleggsmaskiner, deriblandt elektriske hjullastere, materialhåndterer og feiemaskin.</t>
  </si>
  <si>
    <t>Bentsebrua skole</t>
  </si>
  <si>
    <t>Skolebygget vil ha lavt energibehov, oppnå miljøsertifiseringene BREEAM-NOR og nZEB, I tillegg til å sette en rekke andre miljø- og klimakrav I byggefasen. Solceller plasseres på taket med årlig estimert energiproduksjon på 130.000 kWh.</t>
  </si>
  <si>
    <t>Dælenga flerbrukshall</t>
  </si>
  <si>
    <t>Oslo kommune skal bygge ny flerbrukshall med fullskala idrettshall med utstrakt bruk av lavkarbon ekstrem på plasstøpt betong. Bygget er prosjektert med lavt energibehov og solceller på taket. De skal også gjenbruke enkelte utendørskomponenter fra tidligere utomhusanlegg.</t>
  </si>
  <si>
    <t>Energieffektivisering ved LBS Veitvet</t>
  </si>
  <si>
    <t>Energieffektiviseringstiltak av Logistikk- og beredskapssentralen (LBS) til Vann- og avløpsetaten. Bygget består av lager og kontor, oppført i 1975. Planlagte tiltak for bygget er blant annet etterisolering av yttervegger, utskiftning av takluker og vinduer, utskiftning av alle vinduer i lageret, nytt tak, overgang fra elektrisk oppvarming til vannbåren varme med fjernvarme og nytt ventilasjonsaggregat med roterende varmegjenvinning. Tiltakene vil gi mindre behov for levert elektrisk energi og generelt lavere energibehov.</t>
  </si>
  <si>
    <t>Furuset Hageby</t>
  </si>
  <si>
    <t>Furuset Hageby er et nytt spesialsykehjem I Oslo med 112 boenheter. Det er beregnet 53% besparelse I klimagassutslipp mot et referansebygg på bakgrunn av materialvalg, og energibruk og transport I drift. Bygget planlegges oppført som nesten nullenergibygg (nZEB) og BREEAM-sertifisert. Byggeplassen vil være fossilfri.</t>
  </si>
  <si>
    <t>Gravefrie prosjekter</t>
  </si>
  <si>
    <t>Oslo kommune gjennomfører graverfri rehabilitering av ledningsnettet. Blant annet ved bruk av strømpeforing, som forlenger levetid på eksisterende rør.</t>
  </si>
  <si>
    <t>Hartvig Nissen skole</t>
  </si>
  <si>
    <t>Rehabilitering og utvidelse av Hartvig Nissen vgs. Ett av dagens eksisterende bygg oppnår over 30% lavere energibehov, mens begge nybygg har omfattende bruk av lavkarbonbetong klasse A.</t>
  </si>
  <si>
    <t>Løren flerbrukshall</t>
  </si>
  <si>
    <t>Oslo Kommune bygger flerbrukshall på 2500 kvm og aktivitetspark på 6000 kvm på Løren i Oslo. Parken blir en del av den grønne ringen i Hovinbyen, som er et gang- og rekreasjonsvennlig byutviklingsprosjekt. Bygget er bygget med lavkarbonbetong ekstrem og har lavt totalt beregnet energibehov. Det er tatt i bruk ombrukt stein og stål.</t>
  </si>
  <si>
    <t>Majorstuhjemmet</t>
  </si>
  <si>
    <t>Det nye Majorstuhjemmet vil ha svært lavt energibehov, og vil produsere deler av eget strømforbruk med solceller på taket.</t>
  </si>
  <si>
    <t>Ny vannforsyning</t>
  </si>
  <si>
    <t>Oslo kommune skal sikre innbyggerne ny reservevannforsyning, som innebærer å bore to tunneler på 19 og 12 km, samt bygge et nytt vannbehandlingsanlegg. Alt tunnelarbeidet er 100% utslippsfritt, og anleggsplassene tilstreber å være utslippsfrie, og skal oppnå det fra 01.01.25. Tunnelboringen er også gravefritt, og vil dermed påvirke så lite areal som mulig.</t>
  </si>
  <si>
    <t>Ny vannforsyning Oslo, driftsbygg</t>
  </si>
  <si>
    <t>Oslo kommune skal sikre innbyggerne ny reservevannforsyning. Dette innebærer blant annet en driftsbygning. Bygningen har lavt energibehov, og skal produsere 43.000 kWh/år med solceller</t>
  </si>
  <si>
    <t>Nye Holmen skole med idrettshall</t>
  </si>
  <si>
    <t>Ny barneskole dimensjonert for 654 elever. Fleksibel konstruksjon som åpner for utvidelse i fremtiden. Bygget får passivhusstandard og energimerke A</t>
  </si>
  <si>
    <t>Nye Jordal Amfi - ishall med innovative energiløsninger</t>
  </si>
  <si>
    <t>Det blir lagt til rette for effektiv og fleksibel varmegjenvinning og effektiv energibruk. Det forventes at hallen vil være 97,5 prosent selvforsynt med termisk energi.</t>
  </si>
  <si>
    <t>https://www.kbn.com/kunde/kundehistorier/fossilfri-anleggsplass-for-smarte-energilosninger/</t>
  </si>
  <si>
    <t>https://www.kbn.com/en/customer/customers-story/new-jordal-amfi-arena/</t>
  </si>
  <si>
    <t>Nye renovasjonsbiler</t>
  </si>
  <si>
    <t>Oslo kommune har gjort innkjøp av 57 renovasjonsbiler på biogass og én elektrisk.</t>
  </si>
  <si>
    <t>Nye Stig skole</t>
  </si>
  <si>
    <t>På nye Stig skole er det gjort tiltak for å redusere klimagassutslipp knyttet til materialbruk. Det benyttes lavkarbon betong klasse A, og skolen oppføres som passivhusbygg med solceller på taket. Det er utstrakt bruk av utslippsfrie løsninger på anleggsplassen.</t>
  </si>
  <si>
    <t>Nye Tøyenbadet</t>
  </si>
  <si>
    <t>Det nye Tøyenbadet vil bli et av Norges største og mest besøkte badeanlegg. Oslo kommune har definert svært høye ambisjoner innen energieffektivitet for badeanlegg, og har implementert tiltak innenfor energieffektivitet, fossilfri byggeplass, lokal energiproduksjon, grønt tak, økt bruk av tre, og gjenvinning av vann.</t>
  </si>
  <si>
    <t>https://www.kbn.com/kunde/kundehistorier/energieffektiv-badeglede-pa-toyen/</t>
  </si>
  <si>
    <t>Nye trikker</t>
  </si>
  <si>
    <t>Innkjøp av 87 nye trikker for å sikre et robust og fremtidsrettet trikketilbud til byens befolkning. Trikkeløsningen i Oslo går på elektrisitet og vil med det fortsette å være utslippsfri.</t>
  </si>
  <si>
    <t>Nytt Munchmuseum</t>
  </si>
  <si>
    <t>Det nye museet er et ambisiøst prosjekt og er en del av Oslo kommunes byutviklingsprosjekt i Bjørvika. Museet prosjekteres etter FutureBuilt-kriteriet om minst 50 prosent reduksjon av klimagassutslipp sammenlignet med dagens standard.</t>
  </si>
  <si>
    <t>Økern skole, barnehage og flerbrukshall</t>
  </si>
  <si>
    <t>Oslo kommune skal utvikle Økern torg, og bygger i den forbindelse ny skole, barnehage og idrettshall. Byggene har lavt energibehov og klimavennlige materialer (lavkarbonbetong klasse A og ekstrem). Det skal også produseres fornybar energi gjennom solceller.</t>
  </si>
  <si>
    <t>Rehabilitering av Slemdal skole</t>
  </si>
  <si>
    <t>Skolen utvides fra 3-parallell til 4-parallell med plass til 728 elever. Det er lagt vekt på miljøvennlige løsninger som solcelleanlegg og jordbrønner og det bygges etter passivhusstandard.</t>
  </si>
  <si>
    <t>Rehabilitering og utvidelse av Hasle skole</t>
  </si>
  <si>
    <t>Rehabilitering av verneverdig sentralbygg og oppføring av nytt bygg i passivhusstandard. Kapasiteten på skolen utvides fra 480 til 870 elever.</t>
  </si>
  <si>
    <t>Ruseløkka skole</t>
  </si>
  <si>
    <t>Ruseløkka skole er en barne- og ungdomsskole for 690 elever i Vika i Oslo. Her kan man se ombruk av teglstein på innvendige vegger, og det er benyttet lavkarbonbetong ekstrem i all plasstøpt betong. Skolebygget oppnår energikravene til et nær nullenergibygg (nZEB) og har solceller på taket som er kombinert med et grønt tak for fordrøyning av overvann.</t>
  </si>
  <si>
    <t>Slemdal skole nybygg</t>
  </si>
  <si>
    <t>Oslo Kommune totalrehabiliterer Sophies Minde. Bygget blir barnehage og diverse bydelsfunksjoner som helsestasjon, Oslohjelpa, kontorer og forsamlingslokale. Rehabiliteringen gir en reduksjon i beregnet levert energiforbruk på 66,29 %. Det er ombrukt 8000 teglstein fra et annet bygg på området. Bygget er sertifisert med BREEAM-NOR 2016 Excellent.</t>
  </si>
  <si>
    <t>Tåsenhjemmet</t>
  </si>
  <si>
    <t>Det nye Tåsenhjemmet skal romme 130 sykehjemsplasser og tilhørende servicefunksjoner. Bygningen skal oppføres med utstrakt bruk av massivtre, vil ha lavt energibehov og solceller på taket. Tåsenhjemmet er et FutureBuilt-prosjekt og skal bygges som nZEB og BREEAM-sertifiseres til karakteren "Excellent".</t>
  </si>
  <si>
    <t>Trikkebaser i Oslo, Holtet og Grefsen base</t>
  </si>
  <si>
    <t>Ombygging av trikkebasene for å klargjøre til nytt trikkemateriell. Antall trikker øker fra 72 til 87, og lengden på trikkene øker som igjen øker kapasitet. Fossilfri byggeplass.</t>
  </si>
  <si>
    <t>Utslippsfri bygg- og anleggsplass</t>
  </si>
  <si>
    <t>Oslo kommune gjennomfører alle byggeplasser utslippsfrie fra og med 2025. I 2024 ble flere prosjekter også gjennomført utslippsfritt.</t>
  </si>
  <si>
    <t>Voldsløkka skole</t>
  </si>
  <si>
    <t>Nye Voldsløkka skole bygges som Oslos første plusshusskole. Plusshus er et hus som er konstruert slik at det i løpet av sin levetid produserer mer energi enn det som går med til å produsere materialer, bygge, drifte og til slutt rive huset.</t>
  </si>
  <si>
    <t>https://www.kbn.com/kunde/kundehistorier/oslos-forste-plusshus-skole/</t>
  </si>
  <si>
    <t>OVERHALLA</t>
  </si>
  <si>
    <t>5047</t>
  </si>
  <si>
    <t>Hunn skole</t>
  </si>
  <si>
    <t>Rehabilitering og utvidelse av Hunn skolebygg. Det eksisterende skolebygget blir rehabilitert med forbedret energibehov, og den nye delen av skolebygget blir oppført i massivtre og med lavt energibehov. Det blir også oppført solceller.</t>
  </si>
  <si>
    <t>ØVRE EIKER</t>
  </si>
  <si>
    <t>3314</t>
  </si>
  <si>
    <t>Hokksund renseanlegg</t>
  </si>
  <si>
    <t>Hokksund renseanlegg oppgraderes med betydelig økt kapasitet, samt forbedret renseprosess som tilfredsstiller skjerpede krav til sekundærrensing, inkludert nitrogenrensing, fosforrensing og bakteriereduksjon. Dette bidrar til en renere Drammenselv og -fjord, og redusert nitrogentilførsel til Oslofjorden.</t>
  </si>
  <si>
    <t>Hokksund ungdomsskole med lavt energibruk</t>
  </si>
  <si>
    <t>Ungdomsskole i passivhusstandard med plass til 405 elever. Deler av konstruksjonen er i tre.</t>
  </si>
  <si>
    <t>Oppgradering av ledningsnett</t>
  </si>
  <si>
    <t>Øvre Eiker kommune skal skifte ut vannledning og legge ny avløpsledning for å knytte nye abonnenter til det kommunale anlegget. Dette vil hindre avrenning mot Fiskumvannet og Eikern, som er drikkevannskilder og fuglereservat.</t>
  </si>
  <si>
    <t>Oppgradering av pumpestasjoner</t>
  </si>
  <si>
    <t>Oppgradering av pumpesystem tilknyttet avløpsanlegget i Hokksund, I tillegg til isolering av tilhørende overbygg, som vil gi en samlet estimert energibesparelse på 30%.</t>
  </si>
  <si>
    <t>Øvre Eiker gjennomfører Prosjekt Mobilitet I 2024. Dette er flere delprosjekter som skal legge til rette for gående og syklende.</t>
  </si>
  <si>
    <t>ULLENSAKER</t>
  </si>
  <si>
    <t>3209</t>
  </si>
  <si>
    <t>Biofyringsanlegg og biokullproduksjon</t>
  </si>
  <si>
    <t>Etablering av biofyringsanlegg, hvor flis fra avfallstrevirke og hageavfall skal generere varmtvann til nærvameanlegg, samt biokull som matererialgjenvinning.</t>
  </si>
  <si>
    <t>https://www.kbn.com/kunde/kundehistorier/produserer-biokull-og-kutter-utslipp/</t>
  </si>
  <si>
    <t>https://www.kbn.com/en/customer/customers-story/investments-in-biochar-production-cuts-emissions/</t>
  </si>
  <si>
    <t>Lager for mottak av ombruk</t>
  </si>
  <si>
    <t>Bygging av lagerbygg som skal inneholde ombruksbutikk. De har de siste årene mottatt opp mot 200.000 kg ting som folk ikke ønsker å ha lenger. Øker kapasiteten og forbedrer fasilitetene for systematisert ombruk. Behovet er økende, og de må ha lagerhall for mottak, lagring og klargjøring og salg.</t>
  </si>
  <si>
    <t>ØYGARDEN</t>
  </si>
  <si>
    <t>4626</t>
  </si>
  <si>
    <t>Storanipa avløpsrenseanlegg</t>
  </si>
  <si>
    <t>Nytt avløpsrenseanlegg med energigjenvinningsløsninger som varmepumpe og solcellepanel.</t>
  </si>
  <si>
    <t>RANA</t>
  </si>
  <si>
    <t>1833</t>
  </si>
  <si>
    <t>Båsmo barneskole</t>
  </si>
  <si>
    <t>Båsmo skole har kapasitet for 350 elever, og er bygget for å være energieffektiv. Energibehovet til skolen er 27 pst. lavere enn forskriftskravet i TEK17. Det vil også benyttes massivtre i bærende konstruksjoner.</t>
  </si>
  <si>
    <t>Gruben barneskole</t>
  </si>
  <si>
    <t>Nye Gruben skole bygges for 450 elever, og skal oppføres som passivhus. Skolen er også energieffektiv da energibehovet er 27 pst. lavere enn forskriftskravet i TEK17. Det vil benyttes massivtre, og bygget skal tilkobles fjernvarme.</t>
  </si>
  <si>
    <t>Helsehus med lavt energibruk</t>
  </si>
  <si>
    <t>Helsehus i Knarvik som er bygd etter passivhusstandard. Termisk energiforsyning.</t>
  </si>
  <si>
    <t>Bunntømte enheter til utvidet kildesortering</t>
  </si>
  <si>
    <t>ReMidt IKS anskaffer bunntømte containere i 2024 for å sikre utvidet kildesortering for fritidsabonnenter, borettslag og kommunal næring. Bunntømming krever sjeldnere tømming og derfor mindre kjøring og lavere utslipp.</t>
  </si>
  <si>
    <t>Frøya Gjenvinningsstasjon</t>
  </si>
  <si>
    <t>Solceller på vegger og tak på ny gjenvinningsstasjon med ombrukshus.</t>
  </si>
  <si>
    <t>Orkdal omlastingsstasjon</t>
  </si>
  <si>
    <t>Omlastingsstasjon for avfall med 200 kvadratmeters solcelleanlegg i fasaden. Ved utskiftinger i maskinparken skal det anskaffes elektriske lastemaskiner.</t>
  </si>
  <si>
    <t>To elektriske hjullastere</t>
  </si>
  <si>
    <t>ReMidt IKS skal kjøpe to elektriske_x000D_
hjullastere av type Volvo L25  som erstatning for _x000D_
dieselmaskiner. Maskinene brukes på _x000D_
gjenvinningsstasjoner og omlastingshaller for avfall. _x000D_
Målet er å redusere klimagassutslipp.</t>
  </si>
  <si>
    <t>RENDALEN</t>
  </si>
  <si>
    <t>3424</t>
  </si>
  <si>
    <t>Energieffektivisering med EPC-prosjekt</t>
  </si>
  <si>
    <t>Diverse tiltak for energieffektivisering i Rendalen kommunes bygningsmasse. Blant annet installering av SD-anlegg, utskiftning av vinduer og oppgradering av klimaanlegg i svømmehall.</t>
  </si>
  <si>
    <t>Energisparing i kommunale bygg</t>
  </si>
  <si>
    <t>Energisparing i 60 kommunale bygg har blitt gjennomført gjennom en energisparekontrakt.</t>
  </si>
  <si>
    <t>Gang- og sykkelvei Øvre Rendalen</t>
  </si>
  <si>
    <t>Utvidelse av eksisterende gang- og sykkelvei i Øvre Rendal, langs fylkesvei 30.</t>
  </si>
  <si>
    <t>Nye ladestasjoner i Rendalen kommune, og oppgraderinger av trafoer i forbindelse med dette.</t>
  </si>
  <si>
    <t>Adressemerking av avfallsbeholdere</t>
  </si>
  <si>
    <t>ID-merking av avfallsbeholdere med elektronisk adressebrikke skal bidra til mer effektiv innsamling av avfall, da de gir informasjon om hvilke beholdere som har behov for tømming. Merkingsordningen skal også bidra til økt sortering av avfall, da brukere kan premieres for lite restavfall. Det gir også mulighet for å målrette informasjon mot områder med lav sorteringsgrad, som motiverer til økt avfallssortering.</t>
  </si>
  <si>
    <t>Hytterenovasjon i Skien</t>
  </si>
  <si>
    <t>Tiltak som bidrar til en mer bærekraftig avfallshåndtering i hyttefelt i Skien.</t>
  </si>
  <si>
    <t>Innføring av ny henteordning</t>
  </si>
  <si>
    <t>Etablering av henteordning for glass- og metallemballasje. Tiltaket bidrar til økt gjenvinningsgrad av verdifulle ressurser som kan gjenvinnes i det uendelige.</t>
  </si>
  <si>
    <t>Ny betalingsløsning ved gjenvinningsstasjonene</t>
  </si>
  <si>
    <t>Ny betalingsløsning med selvbetjeningsautomater som gjør det mulig å styre betalingen inn mot restavfall og på den måten gi incitament for bedre sortering. Løsningen vil også frigjøre personell fra å ta betalt, til å veilede kunder i sortering, hvilket vi ser er veldig effektivt i forhold til å øke sorteringsgraden på anlegget.</t>
  </si>
  <si>
    <t>Nye Rødmyr Gjenvinningsstasjon</t>
  </si>
  <si>
    <t>Nye Rødmyr gjenvinningsstasjon vil ha større kapasitet og bedre brukervennlighet, og dermed legge til rette for økt sortering og materialgjenvinning. Dette vil bidra til reduserte utslipp fra avfallshåndteringen. Det vil også være en løsning for mottak av ombruksvarer</t>
  </si>
  <si>
    <t>Økt gjenvinning av matavfall og plast</t>
  </si>
  <si>
    <t>Overgang til egne beholdere for matavfall og større sekker til innsamling av plast, for å øke sorterings- og materialgjenvinningsgraden. I tillegg regner man med plastfri biogjødsel til landbruket fra Greve biogass ved å fase ut tidligere blå plastposer, mer effektiv innsamling ved sjeldnere henting og redusert bruk av plast ved overgang til nye løsninger</t>
  </si>
  <si>
    <t>Pasadalen gjenvinningsstasjon</t>
  </si>
  <si>
    <t>Ny gjenvinningsstasjon som et ledd i arbeidet med å øke gjenvinningsgraden.</t>
  </si>
  <si>
    <t>Samlepunkt for hytteavfall i Bamble</t>
  </si>
  <si>
    <t>Tiltaket vil redusere mengden fremmedavfall og bidrar til en mer bærekraftig avfallshåndtering i hyttefeltet i Bamble.</t>
  </si>
  <si>
    <t>Drifts- og logistikkbygg på Mile/Orkidehøgda</t>
  </si>
  <si>
    <t>Nytt drifts- og logistikkbygg bestående av verksted, vaskehall og kontorer. Det bygges på en tidligere gjenvinningsstasjon med deponert avfall i grunnen. Eiendommen kan derfor ikke brukes til bolig eller næringsformål. Bygget vil få en energiløsning basert på brønnpark og en større varmepumpe og bygges i lavkarbonbetong klasse A.</t>
  </si>
  <si>
    <t>Enger gjenvinningsstasjon</t>
  </si>
  <si>
    <t>Ombygging og utvidelse av Enger gjenvinningsstasjon, med fokus på ombruk av materialer, installering av fornybar energi, og økt oppsamling av gass fra avfallsdeponi, som vil bidra til reduksjon av klimagassutslipp. Prosjektet har også fått støtte fra Klimasats.</t>
  </si>
  <si>
    <t>Mile gjenvinningsstasjon</t>
  </si>
  <si>
    <t>Oppgraderinger og utvidelse av den mest besøkte gjenvinningsstasjonen i Drammensområdet. Nytt ombruksbygg, nytt mottak for EE-avfall og farlig avfall, og undervisningsrom. Bygget for å tilfredsstille fremtidens krav til økt utsortering og materialgjenvinning.</t>
  </si>
  <si>
    <t>LILLEHAMMER</t>
  </si>
  <si>
    <t>3405</t>
  </si>
  <si>
    <t>Nytt servicebygg</t>
  </si>
  <si>
    <t>Servicebygget er oppført i massivtre og bygges for være svært energieffektivt.  Beregninger viser en total reduksjon i utslipp på 45 pst sammenlignet med referansebygg.</t>
  </si>
  <si>
    <t>KVITESEID</t>
  </si>
  <si>
    <t>4028</t>
  </si>
  <si>
    <t>Returpunkt for fritidsboliger</t>
  </si>
  <si>
    <t>Renovest IKS opparbeider nye og færre returpunkt for fritidsboliger med sortering av flere fraksjoner, og med utforming som insentiverer til høyere materialgjenvinningsgrad og mindre forsøpling og gjensetting av avfall rundt mottakspunktene.</t>
  </si>
  <si>
    <t>RINGERIKE</t>
  </si>
  <si>
    <t>3305</t>
  </si>
  <si>
    <t>Hov Øst omsorgsboliger</t>
  </si>
  <si>
    <t>21 omsorgsboliger med leiligheter, fellesområder, personalområder og uteområder. Bygges i massivtre og med lavt energibehov.</t>
  </si>
  <si>
    <t>Legevakt og ambulansesentral (RILA)</t>
  </si>
  <si>
    <t>Ringerike interkommunale legevakt og ambulansestasjon (RILA) oppføres med lavt energibehov, og produserer fornybar energi fra solcelleanlegg.</t>
  </si>
  <si>
    <t>Monserud renseanlegg</t>
  </si>
  <si>
    <t>Det er blitt gjort en rekke tiltak som bidrar til energieffektivisering, redusert klimagassutslipp og økt rensegrad. Avløpsslammet blir brukt til jordforbedringsmiddel og til produksjon i biogass som blir brukt til oppvarming av anlegget.</t>
  </si>
  <si>
    <t>Overføringsledninger Åsa-Monserud</t>
  </si>
  <si>
    <t>Overføring av avløp fra Åsa til Monserud renseanlegg, samt sanering av KUR-anlegg. Kommunens beregninger viser en energibesparelse på totalt 81 prosent.</t>
  </si>
  <si>
    <t>RINGSAKER</t>
  </si>
  <si>
    <t>3411</t>
  </si>
  <si>
    <t>Flomsikring av Narud vannverk og Strandvegen</t>
  </si>
  <si>
    <t>Sikring av Narud vannverk mot flom- og isgangsskader og av ny og eksisterende bebyggelse i Brumunddal mot flomskader.</t>
  </si>
  <si>
    <t>https://www.kbn.com/kunde/kundehistorier/flomsikring-av-narud-vannverk-og-strandvegen/</t>
  </si>
  <si>
    <t>https://www.kbn.com/en/customer/customers-story/flood-protection-of-the-narud-waterworks/</t>
  </si>
  <si>
    <t>Ringsaker kommune skal kjøpe inn elektriske biler til barnevernstjenesten og pleie- og omsorgstjenesten.</t>
  </si>
  <si>
    <t>Ladepunkter for elbil</t>
  </si>
  <si>
    <t>Infrastruktur for lading av elbiler som skal dekke et raskt økende behov for ladepunktstasjoner, for kommunens tjenestebiler og innbyggernes elbiler.</t>
  </si>
  <si>
    <t>Moelv sykehjem</t>
  </si>
  <si>
    <t>Nytt sykehjem på Moelv med 60 sykehjemsplasser. Bygget skal tilfredsstille kravet til passivhus, har lavt energibehov og vil få en brønnpark som dekker 70 % av byggets oppvarmingsbehov. Brønnparken vil også bli benyttet til kjøling om sommeren.</t>
  </si>
  <si>
    <t>Sanering vann og avløp</t>
  </si>
  <si>
    <t>Prioritering av ledninger med betydelige lekkasjer basert på vurderinger fra et eget lekkasjesøk-team. I hovedsak er målet med saneringen å redusere lekkasjer (inn- og utlekk), hvor det overordnede målet er å redusere lekkasjer fra vannledninger fra 47 % (2017) til 40 % (2030).</t>
  </si>
  <si>
    <t>RAUMA</t>
  </si>
  <si>
    <t>1539</t>
  </si>
  <si>
    <t>Boring av nye brønner</t>
  </si>
  <si>
    <t>Boring av to nye brønner for å øke kapasiteten.</t>
  </si>
  <si>
    <t>Fylkeshuset i Stavanger</t>
  </si>
  <si>
    <t>Fylkeshuset i Rogaland skal rehabiliteres og få nytt tilbygg. Rehabiliteringen vil medføre store reduksjoner i byggets energibruk, og nybyggene vil ha lavt energibehov og omfattende bruk av klimavennlige materialer. Det er gjennomført klimagassregnskap som estimerer at byggene vil ha ca 28% mindre utslipp enn referansebygg.</t>
  </si>
  <si>
    <t>Øksnevad VGS</t>
  </si>
  <si>
    <t>Nybygg som utvidelse av Øksnevad Vgs. Pilotprosjekt _x000D_
innen systematisk arbeid med bærekraft, og vil ha lavt _x000D_
energibehov, bygges i klimavennlige materialer og ha _x000D_
solceller på taket.</t>
  </si>
  <si>
    <t>Skeisvang VGS</t>
  </si>
  <si>
    <t>Skeisvang vgs skal rehabiliteres, med formål om å redusere energibehovet i bygget. Samtidig skal det oppføres et nybygg på området, og skolen vil tilkobles solceller og varmepumper som skal produsere mer energi enn skolens behov.</t>
  </si>
  <si>
    <t>Administrasjonsbygg med lavt energibruk</t>
  </si>
  <si>
    <t>Administrasjonsbygg i passivhusstandard i tilknytning til nytt sorteringsanlegg og miljøpark. Det er benyttet resirkulerte byggematerialer i deler av konstruksjonen.</t>
  </si>
  <si>
    <t>Nytt sorteringsanlegg</t>
  </si>
  <si>
    <t>Stort, nytt sorteringsanlegg med høyteknologisk sorteringsutstyr. Anlegget er det første i verden til å ta i bruk helautomatisk utsortering av plast fra restavfallet.</t>
  </si>
  <si>
    <t>Elektrisk hjullaster</t>
  </si>
  <si>
    <t>RIR IKS går til innkjøp av en elektrisk hjullaster, som en del av arbeidet med å skifte ut dieseldrevne anleggsmaskiner</t>
  </si>
  <si>
    <t>Elektrisk sorteringsmaskin</t>
  </si>
  <si>
    <t>RIR IKS går til innkjøp av en elektrisk sorteringsmaskin, som en del av arbeidet med å skifte ut dieseldrevne anleggsmaskiner</t>
  </si>
  <si>
    <t>Elektrisk truck</t>
  </si>
  <si>
    <t>RIR jobber med å skifte ut dieseldrevne anleggsmaskiner. Den første anskaffelsen i den forbindelse er en elektrisk truck.</t>
  </si>
  <si>
    <t>Innkjøp av to elektriske trucker</t>
  </si>
  <si>
    <t>Innkjøp av to nye elektriske trucker til gjenvinningsstasjon.</t>
  </si>
  <si>
    <t>Nedgravde løsninger</t>
  </si>
  <si>
    <t>Etablering av nedgravde containere som avfallsløsning i nye og gamle boligprosjekter/sameier/borettslag. Dette medfører blant annet forenklet transportbehov, samt stimulerer til mer og bedre kildesortering.</t>
  </si>
  <si>
    <t>Ny gjenvinningsstasjon</t>
  </si>
  <si>
    <t>Ny innendørs gjenvinningsstasjon i Molde med 16 kontainere for ulike avfallsfraksjoner. Prosjektet vil sørge for bedre kvalitet på avfallet slik at en større andel kan gå til gjenvinning og ombruk.</t>
  </si>
  <si>
    <t>Produksjonsutstyr til sorteringshall</t>
  </si>
  <si>
    <t>Investeringen bidrar til at gamle maskiner på diesel blir byttet ut med elektriske, energieffektivisering og automatisering av anlegg og økt gjenvinningsgrad.</t>
  </si>
  <si>
    <t>RØST</t>
  </si>
  <si>
    <t>1856</t>
  </si>
  <si>
    <t>Røst oppvekstsenter består av både skole, SFO, barnehage, tannlegekontor og bibliotek. Bygget har 24% lavere energibehov enn forskriftskravet.</t>
  </si>
  <si>
    <t>SALANGEN</t>
  </si>
  <si>
    <t>5522</t>
  </si>
  <si>
    <t>Energibrønner til oppvarming av kommunale bygg</t>
  </si>
  <si>
    <t>Salangen kommune skal borre 27 energibrønner med dybde på 250 meter. Disse skal varme opp Vasshaug barnehage og Salangen bo- og eldresenter. Investeringen har også fått tilskudd av Enova.</t>
  </si>
  <si>
    <t>SANDEFJORD</t>
  </si>
  <si>
    <t>3907</t>
  </si>
  <si>
    <t>Energieffektiviseringsprosjekt i offentlige bygg</t>
  </si>
  <si>
    <t>Energieffektivisering med energisparekontrakt i 18 bygg. Utfasing av fossile energikilder i fem bygg, overvåkning av energiforbruk, oppgradering av ventilasjon samt vann til luft-varmegjenvinning.</t>
  </si>
  <si>
    <t>Varmepumper</t>
  </si>
  <si>
    <t>De nye varmepumpene er mer energieffektive og det forventes opp mot 100 prosent fornybar energileveranse.</t>
  </si>
  <si>
    <t>SARPSBORG</t>
  </si>
  <si>
    <t>3105</t>
  </si>
  <si>
    <t>Grålum barneskole</t>
  </si>
  <si>
    <t>Grålum barneskole skal oppgraderes ved å etablere et nytt tilbygg. Bygget skal inneholde blant annet klasserom, kunst og håndverksrom og grupperom. Bygget skal være energieffektivt og produsere egen strøm fra både solceller og bergvarme.</t>
  </si>
  <si>
    <t>Separering av spillvann og overvann I Sarpsborg kommune.</t>
  </si>
  <si>
    <t>SAUDA</t>
  </si>
  <si>
    <t>1135</t>
  </si>
  <si>
    <t>Nytt renseanlegg for avløp i Sauda</t>
  </si>
  <si>
    <t>Anlegget benytter siste teknologi og minimal bruk av kjemikalier. Investeringen vil bidra til en vesentlig reduksjon av urensede utslipp i Saudafjorden. Anlegget vil være egnet til overvannshåndtering og er dimensjonert for ekstremnedbør.</t>
  </si>
  <si>
    <t>SEL</t>
  </si>
  <si>
    <t>3437</t>
  </si>
  <si>
    <t>"Otta brygge", boliger for funksjonshemmede</t>
  </si>
  <si>
    <t>Massivtrebygg med 16 omsorgsboliger. Bruk av fjernvarme.</t>
  </si>
  <si>
    <t>Energieffektivisering av kommunale bygg</t>
  </si>
  <si>
    <t>Ny LED-teknologi og styringssystem som gir over 25 prosent reduksjon i energibruk.</t>
  </si>
  <si>
    <t>Energieffektivisering i Otta barnehage</t>
  </si>
  <si>
    <t>Sel kommune skal gjøre om et tidligere skolebygg til Otta barnehage. I prosjektet gjennomføres energitiltak for å redusere energibehovet, som å etterisolere tak og vegger, og bytte vinduer.</t>
  </si>
  <si>
    <t>Energieffektivisering Ottahallen</t>
  </si>
  <si>
    <t>Ny LED-teknologi og styringssystem som gir over 25 prosent reduksjon i energibruk</t>
  </si>
  <si>
    <t>Flomsikring Otta sentrum</t>
  </si>
  <si>
    <t>Sentrum flomsikres mot Lågen og Otta elv, samt at det gjøres flomsikringstiltak for å lense overflatevann og vann fra mindre sidevassdrag til hovedvassdraget.</t>
  </si>
  <si>
    <t>Innkjøp av el-biler til hjemmetjenesten</t>
  </si>
  <si>
    <t>Innkjøp av elbiler til den kommunale hjemmetjenesten som et ledd i en langsiktig plan om å skifte ut den fossile kommunale bilparken med elektrifiserte alternativer.</t>
  </si>
  <si>
    <t>Sel kommune skal gå til anskaffelse av 12 nye elbiler til hjemmetjenesten i kommunen. Bilene går på elektrisitet. Estimert kjørelengde per bil er 20.000 km årlig.</t>
  </si>
  <si>
    <t>Etablering av ladestasjoner i hytteområde, som det antas at 10 000 personer vil benytte.</t>
  </si>
  <si>
    <t>Molok avfallssystem til boliger for funksjonshemmede</t>
  </si>
  <si>
    <t>Etablering av Molok-avfallsstasjoner i forbindelse med kommunale boliger for funksjonshemmede og nærliggende lokalmedisinsk senter. Tiltaket vil primært øke grad av sortering, men også gi besparelser ettersom tømmefrekvensen endres.</t>
  </si>
  <si>
    <t>Ny hovedtilførsel i Ola Dahls gate og Selsvegen</t>
  </si>
  <si>
    <t>Den nye ledningen legges i forbindelse med nytt vannverk på Thoøya på Otta. Det legges også ny avløpsledning på samme strekket, samt oppgradert og klimatilpasset overvannsnett og oppgradering av kummer og sluser. 204 meter vannledninger, 367 meter avløp og 1000 meter overvann.</t>
  </si>
  <si>
    <t>Ny miljøstasjon Bjøstadmo og Myrmoen</t>
  </si>
  <si>
    <t>Bygging av to nye mottaksanlegg for avfall med opplegg for kildesortering for store deler av kommunens innbyggere. Anlegget i Bjølstadmo vil også fungere som oppsamlingsplass for landbruksplast.</t>
  </si>
  <si>
    <t>Ny miljøstasjon i Heidal</t>
  </si>
  <si>
    <t>Otta skole og flerbrukshall</t>
  </si>
  <si>
    <t>Det skal bygges ny barneskole og flerbrukshall på Otta. Den nye barneskolen på Otta vil sammen med Ottahallen, Otta videregående skole, Otta ungdomsskole og den nye flerbrukshallen utgjøre et samlet oppvekstsenter og verdifullt aktivitetssenter for lokalsamfunnet i Otta. Det har blitt lagt vekt på å redusere klimagassutslipp blant annet gjennom energieffektivitet, og klimapåvirkning fra byggeplass.</t>
  </si>
  <si>
    <t>Thoøya vannbehandling</t>
  </si>
  <si>
    <t>Etablering av nytt vannforsyningsanlegg som bidrar til å redusere sårbarheten med hensyn til flom, tørke og forurensning. Investeringen omfatter også utvidelse av overvannsledninger som et klimatilpasningstiltak.</t>
  </si>
  <si>
    <t>Tilrettelegging for gange og sykkel ved skyssstasjon</t>
  </si>
  <si>
    <t>Oppgradering av Ola Dahls gate for å tilrettelegge for fotgjengere og syklister.</t>
  </si>
  <si>
    <t>SENJA</t>
  </si>
  <si>
    <t>5530</t>
  </si>
  <si>
    <t>Nytt forbrenningsanlegg</t>
  </si>
  <si>
    <t>Det nye forbrenningsanlegget skal gi økt kapasitet og ta imot avfall til energigjenvinning og fjernvarmeproduksjon. Anlegget skal også produsere elektrisk energi ved hjelp av dampteknologi, som vil gjøre anlegget selvforsynt med strøm.</t>
  </si>
  <si>
    <t>SIGDAL</t>
  </si>
  <si>
    <t>3332</t>
  </si>
  <si>
    <t>SOGNDAL</t>
  </si>
  <si>
    <t>4640</t>
  </si>
  <si>
    <t>Logistikkløsning for resirkulering av tre</t>
  </si>
  <si>
    <t>Ny logistikkløsning for retur-tre. Denne løsningen gjør det mulig å lagre tre levert på miljøstasjon over lengre perioder slik at store kvantum kan fraktes med båt i stedet for dagens lastebiltransport.</t>
  </si>
  <si>
    <t>Avfallsinnsamling</t>
  </si>
  <si>
    <t>Utstyr til innsamling av avfall fra 42 000 kunder i Hedmark.</t>
  </si>
  <si>
    <t>Mottaksanlegg for hageavfall som senere skal utvides videre med høyteknologisk resirkulering. Anlegget vil fungere som gjenvinningsstasjon og ombrukssentral for blant annet plantejord som Sirkula produserer og selger.</t>
  </si>
  <si>
    <t>Gjenvinningsstasjoner</t>
  </si>
  <si>
    <t>Oppgradering av fem gjenvinningsstasjoner for avfall fra 40 000 abonnenter.</t>
  </si>
  <si>
    <t>Heggvin avfallsbehandlingsanlegg</t>
  </si>
  <si>
    <t>Nytt avfallsbehandlingsanlegg for miljøvennlig mottak av sandslam, aske, isopor og farlig avfall. Dette er tilknyttet deponi slik at deponigassen utnyttes og gir mindre utslipp.</t>
  </si>
  <si>
    <t>Husholdningsavfall 2016</t>
  </si>
  <si>
    <t>Innkjøp og utplassering av sorteringsdunker som muliggjør ny innsamlingsordning med henting av glass- og metallavfall samt ny «kretsløpspark» med bedre systemer for selvbetjening og sortering.</t>
  </si>
  <si>
    <t>Kretsløpspark Gålåsholmen</t>
  </si>
  <si>
    <t>Moderne anlegg for mottak og behandling/omlasting av alle typer avfall. Anlegget legger til rette for gjenbruk og økt sorteringsgrad. Det antas at gjenbruksstasjonen årlig vil bidra til omtrent 1500 tonn mindre avfall.</t>
  </si>
  <si>
    <t>Ny sorteringshall på Heggevin avfallsanlegg</t>
  </si>
  <si>
    <t>Lagring av avfall under tak bidrar til høyere sorteringsgrad og bedre kvalitet på avfallet, og dermed lavere transportbehov. Tiltaket fører også til mindre forurenset overvann.</t>
  </si>
  <si>
    <t>Nytt administrasjonsbygg på Gålåsholmen og område for ombruk</t>
  </si>
  <si>
    <t>Administrasjonsbygg i passivhusstandard som bygges i massivtre. Planlegger å produsere strøm og varme av metangass fra nærliggende deponi.</t>
  </si>
  <si>
    <t>SKAUN</t>
  </si>
  <si>
    <t>5029</t>
  </si>
  <si>
    <t>Brannstasjonen i Skaun flyttes til Børsa sentrum, og oppføres i klimavennlige materialer da det skal benyttes limtre som bæring for tak og i søyler i yttervegg.</t>
  </si>
  <si>
    <t>Skaun ungdomsskole og Bautan kultursenter med lavt energibruk</t>
  </si>
  <si>
    <t>Skole dimensjonert for 540 elever, samt offentlig bibliotek, kulturscene og idrettshall. Konstruksjon med minimum 30 prosent reduksjon i klimagassutslipp og 40 prosent energireduksjon i forhold til referansebygg.</t>
  </si>
  <si>
    <t>SKIPTVET</t>
  </si>
  <si>
    <t>3116</t>
  </si>
  <si>
    <t>Utbygging av Vestgård skole i massivtre (administrasjonsfløy)</t>
  </si>
  <si>
    <t>Bygget har veggkonstruksjoner i massivtre.</t>
  </si>
  <si>
    <t>SKJERVØY</t>
  </si>
  <si>
    <t>5542</t>
  </si>
  <si>
    <t>Oppgradering av vann- og avløpsledninger</t>
  </si>
  <si>
    <t>Kapasitetsøkning i avløpssystemet for å håndtere økte mengder overvann. Tiltakene innebærer å lage et skille mellom vann og avløp, legge overvannsledning i eget rør, samt etablere SD-anlegg for bedre kontroll.</t>
  </si>
  <si>
    <t>SOLUND</t>
  </si>
  <si>
    <t>4636</t>
  </si>
  <si>
    <t>Nye energieffektive omsorgsboliger</t>
  </si>
  <si>
    <t>Ni omsorgsboliger med lavt energiforbruk og med krav til passivhus. Det er brukt miljøvennlige og varige materialer. Alt energiforbruk er styrt av SD-anlegg.</t>
  </si>
  <si>
    <t>Solund ungdomsskole med bibliotek</t>
  </si>
  <si>
    <t>Moderne og funksjonelt bygg som er energieffektivt og oppført i massivtre. Biblioteket vil få en sentral rolle i bygget og vil fungere som både skolebibliotek og folkebibliotek.</t>
  </si>
  <si>
    <t>VESTBY</t>
  </si>
  <si>
    <t>3216</t>
  </si>
  <si>
    <t>Forskningsprosjekt nytt renseanlegg</t>
  </si>
  <si>
    <t>Forskningsbasert forprosjekt for nytt renseanlegg, der ulike renseløsninger og dimensjoner vurderes i samarbeid med NMBU.</t>
  </si>
  <si>
    <t>VEFSN</t>
  </si>
  <si>
    <t>1824</t>
  </si>
  <si>
    <t>Forskningsbasert renseløsning</t>
  </si>
  <si>
    <t>Utrensing av tungmetaller og er første trinn av et forskningsbasert utviklingsprosjekt i samarbeid med NTNU. Prosjektet i sin helhet handler om reduksjon av utslipp fra små avløpssystemer med begrenset plass til renseanlegg.</t>
  </si>
  <si>
    <t>SØNDRE LAND</t>
  </si>
  <si>
    <t>3447</t>
  </si>
  <si>
    <t>Hovli omsorgssenter i massivtre</t>
  </si>
  <si>
    <t>Nytt omsorgssenter i massivtre med 104 beboelsesrom, samt lokaler for hjemmebaserte tjenester og dagsenter. 90  prosent av oppvarming dekkes av bioenergi, mens de resterende dekkes av varmegjenvinning fra kjøling.</t>
  </si>
  <si>
    <t>SØR-ODAL</t>
  </si>
  <si>
    <t>3415</t>
  </si>
  <si>
    <t>Glommasvingen skole i massivtre</t>
  </si>
  <si>
    <t>Nytt skolebygg med plass til 900 elever, samt ny flerbrukshall. Massivtrekonstruksjon med passivhusstandard. BREEAM-sertifiseres "Very Good".</t>
  </si>
  <si>
    <t>https://www.kbn.com/kunde/kundehistorier/en-skole-for-fremtiden/</t>
  </si>
  <si>
    <t>https://www.kbn.com/en/customer/customers-story/a-school-for-the-future/</t>
  </si>
  <si>
    <t>Nye Furubo</t>
  </si>
  <si>
    <t>Sør-Odal kommune skal bygge Nye Furubo. Prosjekt skal romme ti omsorgsboliger, er ført opp i krysslaminert tre med fjernvarme og solceller som energikilder og har energikarakter A.</t>
  </si>
  <si>
    <t>SØR-VARANGER</t>
  </si>
  <si>
    <t>5605</t>
  </si>
  <si>
    <t>Kirkenes barne- og ungdomsskole med lavt energibruk</t>
  </si>
  <si>
    <t>Den nye skolen erstatter flere gamle bygg og reduserer energiforbruket betraktelig.</t>
  </si>
  <si>
    <t>ULSTEIN</t>
  </si>
  <si>
    <t>1516</t>
  </si>
  <si>
    <t>Deponisikring Fløstranda</t>
  </si>
  <si>
    <t>Avfallsdeponiet på Fløstranda skal sikres, for å sørge for mindre avrenning til havet.</t>
  </si>
  <si>
    <t>Nedgravde løsninger, renovasjonsdunker og nye containere</t>
  </si>
  <si>
    <t>Tiltak som bidrar til mer effektiv innsamling av avfall, økt sorteringsgrad og bedre utnyttelse av avfallsressursene.</t>
  </si>
  <si>
    <t>Nye miljøstasjoner</t>
  </si>
  <si>
    <t>Tre nye miljøstasjoner, nytt administrasjonsbygg og opprustning av sorteringsanlegget. Administrasjonsbygget får solceller på taket og blir tilnærmet energinøytralt. Energibruken ved anleggene reduseres med 30 000 kWh årlig.</t>
  </si>
  <si>
    <t>SORTLAND</t>
  </si>
  <si>
    <t>1870</t>
  </si>
  <si>
    <t>Maritim sirkulær havneutvikling</t>
  </si>
  <si>
    <t>Sortland Havn KF gjennomfører et prosjekt for sirkulær utvikling I havnen. Målet for prosjektet er å innlemme sirkulærøkonomiske prinsipper I operasjoner og utviklingsplaner ved Sortland havn, som smart teknologi for å effektivisere driften, produksjon av fornybar energi, tiltak for å forbedre vannkvalitet, renere drivstoffalternativer for skipsfarten og tiltak for å fremme biologisk mangfold i nærheten av havna.</t>
  </si>
  <si>
    <t>STAD</t>
  </si>
  <si>
    <t>4649</t>
  </si>
  <si>
    <t>Fjordvarmeanlegg</t>
  </si>
  <si>
    <t>Fjernvarmeanlegg basert på lavtemperert fjordvann og varmevekslere som forsyner mer enn 100 000 kvadratmeter bygg i Nordfjordeid sentrum.</t>
  </si>
  <si>
    <t>Kollektoranlegg</t>
  </si>
  <si>
    <t>Utbygging av et kollektoranlegg ved Stad næringspark med tilhørende infrastruktur på land. Prosjektet medfører at bygg på Stad næringspark kan knytte seg til kollektoranlegget og hente fornybar energi fra sjøen til oppvarming og kjøling av bygningsmassen ved hjelp av væske/vann varmepumper og frikjøling.</t>
  </si>
  <si>
    <t>Oppgradering av fjordvarmeanlegg</t>
  </si>
  <si>
    <t>Oppgradering av fjordvarmeanlegget som forsyner lokale varmepumper og kjøleanlegg I Nordfjordeid, I tillegg til å legge solceller på tak. Totalt gir tiltakene en økt energiproduksjon på 1 776 000 kWh/år.</t>
  </si>
  <si>
    <t>Sagastad Vitensenter</t>
  </si>
  <si>
    <t>Vitensenter med en klimavennlig visjon med bruk av solceller, fjordvarme/-kjøling og utstrakt bruk av treverk i byggeprosess.</t>
  </si>
  <si>
    <t>Ny kommunal vannforsyning Hornindalsvatn</t>
  </si>
  <si>
    <t>Utbygging av Hornindalsvatnet som ny vannkilde til Nordfjordeid vannverk.</t>
  </si>
  <si>
    <t>Omsorgsboliger i massivtre</t>
  </si>
  <si>
    <t>Elleve omsorgsboliger i massivtre med tilhørende personalbase og garasjer. Oppvarmes med varmepumper koblet til fjordvarmenett.</t>
  </si>
  <si>
    <t>Stange kommune utvikler Åkersvika Hageby på ca 150 dekar, et nytt boligområde med høyt klima- og miljøfokus. Bevaring av grøntarealer, tilrettelegging for gående og syklende, og bærekraftige bygg er omfattet av prosjektet.</t>
  </si>
  <si>
    <t>Stange skole</t>
  </si>
  <si>
    <t>Stange skole skal utvides med et nytt skolebygg og dermed få plass til flere elever. Det skal benyttes lavkarbon betong klasse A, og installeres varmepumpe. Bygget vil oppnå 19% lavere klimagassutslipp enn referansebygg.</t>
  </si>
  <si>
    <t>Infrastruktur og ladeanlegg for hurtiglading</t>
  </si>
  <si>
    <t>Stavangerregionen Havn bygger ut nye ladeanlegg for hurtiglading av hurtigbåter i samarbeid med Lyse og Kolumbus. Ladeanlegget er planlagt å betjene flere hurtigbåter i årene som kommer etter hvert som fergene kommer på plass.</t>
  </si>
  <si>
    <t>Landstrøm i Risavika</t>
  </si>
  <si>
    <t>Installering av landstrøm på kai 23 og 24 i Risavika. Prosjektet har også fått tilskudd av Enova.</t>
  </si>
  <si>
    <t>STEINKJER</t>
  </si>
  <si>
    <t>5006</t>
  </si>
  <si>
    <t>Energistyringssystem Inn-Trøndelag helse- og beredskapshus</t>
  </si>
  <si>
    <t>Nytt styringssystem som gir redusert energibruk.</t>
  </si>
  <si>
    <t>Lø barnehage i massivtre</t>
  </si>
  <si>
    <t>Ny barnehage. Planlegger massivtrekonstruksjon med passivhusstandard.</t>
  </si>
  <si>
    <t>Mære barnehage i massivtre</t>
  </si>
  <si>
    <t>Nye Mære barneskole i massivtre</t>
  </si>
  <si>
    <t>Ny barneskole dimensjonert for 250 elever. Planlegger massivtrekonstruksjon med passivhusstandard.</t>
  </si>
  <si>
    <t>Nye Steinkjer skole i massivtre</t>
  </si>
  <si>
    <t>Nytt skolebygg i passivhusstandard dimensjonert for 400 elever. Bærekonstruksjonen består i stor grad av massivtre og limtre.  25 prosent lavere klimagassutslipp fra materialbruken sammenlignet  med referansebygg.</t>
  </si>
  <si>
    <t>STJØRDAL</t>
  </si>
  <si>
    <t>5035</t>
  </si>
  <si>
    <t>Fosslia omsorgssenter</t>
  </si>
  <si>
    <t>Nybyggene vil huse 76 nye omsorgsplasser tilpasset personer med demens, i tillegg bygges det er servicebygg. Byggene er energieffektive og en brønnpark og solcelleanlegg bidrar til produksjon av fornybar energi. Byggene er oppført i miljøvennlige materialer som lavkarbonbetong, trekledning og gjenbrukt takstein. Prosjektet vil oppnå en poengscore tilsvarende BREEAM Very Good.</t>
  </si>
  <si>
    <t>Ny Hegra barneskole</t>
  </si>
  <si>
    <t>Skole for 231 elever som er bygget med krysslaminert tre og  lavkarbonbetong (klasse B). Byggets energibehov er 27 prosent lavere enn forskriftskravet i TEK17. I tillegg produseres det energi fra byggets solcelleanlegg.</t>
  </si>
  <si>
    <t>Nye Halsen barneskole</t>
  </si>
  <si>
    <t>Stjørdal kommune skal bygge ny barneskole på Halsen. Det nye skoleanlegget vil ha flere positive miljøaspekter, som solceller, tilkobling til fjernvarme og gjenvinning av regnvann til toaletter.</t>
  </si>
  <si>
    <t>https://www.kbn.com/kunde/kundehistorier/stjordal-kommune-tenker-barekraft-i-alle-nybygg/</t>
  </si>
  <si>
    <t>Stjørdal helsehus med lavt energibruk</t>
  </si>
  <si>
    <t>Nytt helsehus som bidrar til samlokalisering av spesialiserte helse- og omsorgstjenester. Vesentlig reduksjon i energibruk og passivhus. Energi til oppvarming leveres fra flisfyrt fjernvarmeanlegg og et solcelleanlegg dekker øvrig energibehov.</t>
  </si>
  <si>
    <t>STRAND</t>
  </si>
  <si>
    <t>1130</t>
  </si>
  <si>
    <t>Flomsikring Jørpeland</t>
  </si>
  <si>
    <t>Investeringen innebærer flomvurdering, beregning og simulering for tettstedet Jørpeland. I tillegg skal kommunen iverksette tiltak mot flomskader på bebyggelse og infrastruktur.</t>
  </si>
  <si>
    <t>Flomsikring Tau</t>
  </si>
  <si>
    <t>Investeringen innebærer flomvurdering, beregning og simulering for tettstedet Tau. I tillegg skal kommunen iverksette tiltak mot flomskader på bebyggelse og infrastruktur.</t>
  </si>
  <si>
    <t>Separering av spillvann og overvann (Hellelandsvegen - Snøklokkevegen)</t>
  </si>
  <si>
    <t>Ved å separere overvann i egne ledninger, blir mengden spillvann (kloakk) til renseanlegg og pumpeanlegg mindre. Dette gir reduserte drifts- og energikostnader.</t>
  </si>
  <si>
    <t>Separering av spillvann og overvann (Nedre Barkvedvegen)</t>
  </si>
  <si>
    <t>https://www.kbn.com/kunde/kundehistorier/slik-frigjor-strand-kommune-kapasitet-i-avlopsnettet/</t>
  </si>
  <si>
    <t>https://www.kbn.com/en/customer/customers-story/reducing-pressure-on-the-wastewater-network/</t>
  </si>
  <si>
    <t>Separering av spillvann og overvann (Skolebakken)</t>
  </si>
  <si>
    <t>SURNADAL</t>
  </si>
  <si>
    <t>1566</t>
  </si>
  <si>
    <t>Kvanne og Stangvik vassverk</t>
  </si>
  <si>
    <t>Nytt, moderne vannverk for en del av kommunen som ikke har hatt kommunalt vannverk tidligere, samt utbygging av avløpsledningsnett. Området har hatt problemer med vannforsyningen på grunn av klimaendringer.</t>
  </si>
  <si>
    <t>LED-gatelys</t>
  </si>
  <si>
    <t>Utskiftning av gatelys til LED-armatur.</t>
  </si>
  <si>
    <t>Surnadal barne- og ungdomsskole</t>
  </si>
  <si>
    <t>Skolen bygges med utstrakt bruk av massivtre og dimensjoneres for å være energieffektivt. Energibehovet er ca. 23 prosent lavere enn forskriftskravet. I tillegg er det energiproduksjon fra byggets solcelleanlegg.</t>
  </si>
  <si>
    <t>Svartvatnet - Gangveg og friområde</t>
  </si>
  <si>
    <t>Omgjøring av bilvei til gang- og sykkelsti i Surnadal sentrum for å redusere biltrafikken og tilrettelegge for å gå eller sykle til skole og jobb. Fri skoleskyss vil bli redusert som følge av gangveien, og 500 elever vil bruke gangveien daglig.</t>
  </si>
  <si>
    <t>Varme-/kjølepumpe i Kulturhuset</t>
  </si>
  <si>
    <t>Ny, og mer effektiv, varme-/kjølepumpe som gjenbruker varmen fra kjølesystemet.</t>
  </si>
  <si>
    <t>SYKKYLVEN</t>
  </si>
  <si>
    <t>1528</t>
  </si>
  <si>
    <t>Nye Sykkylven skole</t>
  </si>
  <si>
    <t>Ny skole og idrettshall på Bakkeøyane nordøst for Sykkylven sentrum. Det vil være utstrakt bruk av massivtre og limtre, i tillegg til at skolebygg og idrettshall bygges som et bygg med felles energisentral med varme fra geobrønner.</t>
  </si>
  <si>
    <t>TIME</t>
  </si>
  <si>
    <t>1121</t>
  </si>
  <si>
    <t>Bryne storhall</t>
  </si>
  <si>
    <t>Nye Bryne storhall er både en idretts- og flerbrukshall med et bruksareal på ca 5000 m2. Hallen vil oppnå BREEAM-NOR Very good, og ha lavt energibehov.</t>
  </si>
  <si>
    <t>https://www.kbn.com/kunde/kundehistorier/nye-bryne-storhall--et-fantastisk-loft-for-skole-idrett-og-framtiden/</t>
  </si>
  <si>
    <t>Ny energisentral for rådhusområdet</t>
  </si>
  <si>
    <t>Ny varmesentral basert på biopellets. Overgang fra gasskjel med lav utnyttelse.</t>
  </si>
  <si>
    <t>Overvannshåndtering i Bryne</t>
  </si>
  <si>
    <t>Klimatilpasningstiltak som et svar på stadige oversvømmelser i kjellere og av jorder. Det er blant annet iverksatt tiltak som utvikling av fordrøyningsbasseng og utskiftning av 70 kummer for å separere overflatevannet fra avløpsvannet.</t>
  </si>
  <si>
    <t>https://www.kbn.com/kunde/kundehistorier/tar-grep-mot-oversvommelser/</t>
  </si>
  <si>
    <t>https://www.kbn.com/en/customer/customers-story/taking-steps-against-frequent-flooding/</t>
  </si>
  <si>
    <t>Etablering av gang- og sykkelstivei som muliggjør trygg ferdsel til fots og på sykkel langs fylkesvei som også er skolevei. Bro over vannet forbinder sykkelveier på øst- og vestsiden.</t>
  </si>
  <si>
    <t>TØNSBERG</t>
  </si>
  <si>
    <t>3905</t>
  </si>
  <si>
    <t>Nytt renseanlegg</t>
  </si>
  <si>
    <t>Nytt renseanlegg for avløpsvann fra fem kommune som bidrar til betydelig økning i rensekapasitet og reduksjon i utslipp.</t>
  </si>
  <si>
    <t>TROMSØ</t>
  </si>
  <si>
    <t>5501</t>
  </si>
  <si>
    <t>Prosjekt Rent Tromsøysund</t>
  </si>
  <si>
    <t>Stort prosjekt for å rense forurenset havbunn utenfor Tromsø. Prosjektet bidrar til 75 prosent reduksjon i organiske miljøgifter.</t>
  </si>
  <si>
    <t>Trondheim Katedralskole vgs</t>
  </si>
  <si>
    <t>Trondheim Katedralskole skal rehabiliteres og få nytt tilbygg. Det er en videregående skole der de eldste skolebyggene er helt fra 1920-årene. Det skal blant annet benyttes klimavennlige materialer og være utslippsfri anleggsplass</t>
  </si>
  <si>
    <t>https://www.kbn.com/kunde/kundehistorier/skolerenovering-med-mal-om-netto-nullutslipp/</t>
  </si>
  <si>
    <t>Bromstadekra bofellesskap</t>
  </si>
  <si>
    <t>Trondheim kommune skal bygge et bofellesskap med 7 enheter med høye energiambisjoner. Bygget tilfredsstiller NS-kravet til passivhus, og energibehovet vil være vesentlig lavere enn forskriftskravet i TEK17.</t>
  </si>
  <si>
    <t>Dragvoll helse- og velferdssenter</t>
  </si>
  <si>
    <t>Dragvoll 2 helse- og velferdssenter skal bygges I tilknytning til eksisterende senter, Dragvoll 1, med høyt fokus på klima og miljø. Bygget vil ha lavt energibehov, solkraftproduksjon på tak og fasader, og ha bærekonstruksjoner I massivtre.</t>
  </si>
  <si>
    <t>Felles VA-anlegg Trondheim og Klæbu</t>
  </si>
  <si>
    <t>Nytt, felles VA-anlegg som vil gi økt kapasitet og mindre lokale utslipp. Anlegget dimensjoneres med klimapåslag for å håndtere den lokale klimatilpasningen.</t>
  </si>
  <si>
    <t>Granåsen fotballhall</t>
  </si>
  <si>
    <t>Trondheim kommune skal bygge nye Granåsen fotballhall. Bygget vil ha lavt energibehov, bruke lavkarbonbetong, og ha utslippsfri byggeplass.</t>
  </si>
  <si>
    <t>Gravefri ledningsfornyelse (no-dig)</t>
  </si>
  <si>
    <t>Trondheim kommune benytter gravefrie metoder for rehabilitering av vann- og avløpsledninger der dette er mulig.</t>
  </si>
  <si>
    <t>Huseby barne- og  ungdomsskole</t>
  </si>
  <si>
    <t>Skolen, som skal huse ca. 1150 elever, er bygd med slitesterke og klimavennlige materialer. Estimerte klimagassutslipp er 60-70 prosent lavere sammenlignet med referansebygg. Prosjektet inkluderer også fordrøyningsbasseng, regnbed og  solcelleanlegg.</t>
  </si>
  <si>
    <t>Klæbu helse- og velferdssenter</t>
  </si>
  <si>
    <t>Trondheim kommune skal investere i et sykehjem, Klæbu Helse og Velferdssenter. Det bygges etter passivhusstandard og med klimavennlige materialer som Lavkarbon betong klasse A. Byggeplassen vil være fossilfri, oppvarmingsbehovet blir dekket av biobasert (flis) fjernvarme, og det skal monteres et solcelleanlegg på taket som vil produsere cirka 100.000 kWh elektrisitet per år (brukes i bygget). Det er stilt krav til 30% reduksjon i klimagassutslipp for energi og materialer i forhold til et referansebygg for prosjektet.</t>
  </si>
  <si>
    <t>Lade skole og idrettshall i massivtre og lavt energibruk</t>
  </si>
  <si>
    <t>Ny skole dimensjonert for 740 elever bygget i massivtre etter passivhusstandard. Skolen er koblet til fjernvarmenettet og har vannbåren varme.</t>
  </si>
  <si>
    <t>Ledningsfornyelse og separering</t>
  </si>
  <si>
    <t>Ledningsfornyelse på vann- og avløpsnettet. De aller fleste prosjektene omfatter separering av fellessystem og er nødvendig for å klimatilpasse avløpssystemene. Der avløpsledninger skal separeres og det likevel på graves fornyes svært ofte vannledninger samtidig.</t>
  </si>
  <si>
    <t>Nidarvoll skole og idrettshall</t>
  </si>
  <si>
    <t>Nye Nidarvoll skole og idrettshall oppføres som bygg med lavt energibehov. Prosjektet er et pilotprosjekt i +CityxChange og ZEN</t>
  </si>
  <si>
    <t>Risvollan barnehage</t>
  </si>
  <si>
    <t>Nye Risvollan barnehage i Trondheim har ambisjon om å bli kommunens første plusshus-barnehage. Bygget skal sertifiseres som BREEAM-NOR «Very Good», og det planlegges for solceller på taket.</t>
  </si>
  <si>
    <t>Stabbursmoen skole</t>
  </si>
  <si>
    <t>Nye Stabbursmoen skole skal dimensjoneres for over 400 elever. Bygget skal blant annet oppnå BREEAM-sertifisering og benytte massivtre I bæresystemet.</t>
  </si>
  <si>
    <t>Stavne aktivitetssenter</t>
  </si>
  <si>
    <t>Stavne aktivitetssenter i Trondheim er et dagsenter for psykisk utviklingshemmede og personer med tilrettelagt arbeidstrening. Bygget oppføres med lavt energibehov og lavkarbon betong klasse A, og byggeplassen vil være fossilfri.</t>
  </si>
  <si>
    <t>Trondheim rehabiliteringssenter</t>
  </si>
  <si>
    <t>Trondheim kommune skal oppføre nytt helsehus/rehabiliteringssenter. Det er fokus på lavt energibehov, og bygget skal tilfredsstille krav til standard for futurebuilt plusshus.</t>
  </si>
  <si>
    <t>TVEDESTRAND</t>
  </si>
  <si>
    <t>4213</t>
  </si>
  <si>
    <t>Idrettsanlegg i plusshusstandard</t>
  </si>
  <si>
    <t>Tvedestrand barneskole</t>
  </si>
  <si>
    <t>Tvedestrand kommune bygger nye Tvedestrand barneskole, som er en sammenslåing av fire skoler. Bygget vil ha lavt energibehov og oppfylle passivhusstandard.</t>
  </si>
  <si>
    <t>TYSVÆR</t>
  </si>
  <si>
    <t>1146</t>
  </si>
  <si>
    <t>Frakkagjerd ungdomsskole</t>
  </si>
  <si>
    <t>Nye Frakkagjerd ungdomsskole skal sertifiseres som BREEAM-NOR Very Good, og har energiytelse tilsvarende nær-nullenergibygg (nZEB) etter definisjonen til FutureBuilt. Det skal produseres energi fra solceller, og et batterisystem skal sørge for best mulig utnyttelse av strømmen.</t>
  </si>
  <si>
    <t>ULVIK</t>
  </si>
  <si>
    <t>4620</t>
  </si>
  <si>
    <t>Hjeltnes avløpsrenseanlegg</t>
  </si>
  <si>
    <t>Oppgradering av renseanlegg fra 1990 med blant annet ny slamavskiller og økt kapasitet. Anlegg for rensing av avgasser.</t>
  </si>
  <si>
    <t>Ulvik sjukeheim med lavt energibruk</t>
  </si>
  <si>
    <t>Nytt, energieffektivt sykehjem i passivhusstandard med fjordvarme/-kjøling.</t>
  </si>
  <si>
    <t>UTSIRA</t>
  </si>
  <si>
    <t>1151</t>
  </si>
  <si>
    <t>Siratun energieffektiviseringsprosjekt</t>
  </si>
  <si>
    <t>Prosjektet inkluderer blant annet vannbåren varme, varmepumper og ny belysning i kommunehuset Siratun.</t>
  </si>
  <si>
    <t>VADSØ</t>
  </si>
  <si>
    <t>5607</t>
  </si>
  <si>
    <t>Nytt renseanlegg Golnes</t>
  </si>
  <si>
    <t>Etablering av nytt avløpsrenseanlegg I Golnes I Vadsø, inkludert separering av spillvann og overvann og utskiftning av vannledninger for å redusere lekkasje.</t>
  </si>
  <si>
    <t>VÅGAN</t>
  </si>
  <si>
    <t>1865</t>
  </si>
  <si>
    <t>Avløp Garsosen</t>
  </si>
  <si>
    <t>Etablering av rensing av avløpssystem tilknyttet ca 700 personer. Innebærer separering av spillvann og overvann, og flere nye ledninger til vann og avløp.</t>
  </si>
  <si>
    <t>https://www.kbn.com/kunde/kundehistorier/oppgradering-av-avlopssystemet-forbedrer-vannkvaliteten/</t>
  </si>
  <si>
    <t>Separering av spillvann og overvann Storgata</t>
  </si>
  <si>
    <t>100 år gamment eksisterende fellesavløp fjernes, og erstattes mer separate spillvann- og overvannsledninger.</t>
  </si>
  <si>
    <t>Svolvær omsorgssenter - Varmepumper</t>
  </si>
  <si>
    <t>Vågan kommune har installert væske til vann varmepumper til Svolvær omsorgssenter</t>
  </si>
  <si>
    <t>VÅLER</t>
  </si>
  <si>
    <t>3419</t>
  </si>
  <si>
    <t>Rehabilitering av Sentralgården</t>
  </si>
  <si>
    <t>Kommunehuset Sentralgården i Våler skal rehabiliteres og det skal installeres solceller. Energibruken reduseres med 30%.</t>
  </si>
  <si>
    <t>3114</t>
  </si>
  <si>
    <t>En rekke tiltak som sammen skal gi en energibesparelse på 38,7 prosent per år sammenlignet med før-forbruk.</t>
  </si>
  <si>
    <t>https://www.kbn.com/kunde/kundehistorier/i-mal-med-nar-40-prosent-kutt-i-energiforbruket/</t>
  </si>
  <si>
    <t>Kirkebygden barneskole</t>
  </si>
  <si>
    <t>Våler kommune skal utvide Kirkebygden barneskole med bl.a ekstra fløyer og en volleyballhall. Nybyggene vil oppføres med høy andel av miljøsertifisert massivtre og limtre, og lavkarbonbetong, og reduserer CO2-utslipp fra materialer I stor grad sammenlignet med referansebygg.</t>
  </si>
  <si>
    <t>Våler ungdomsskole</t>
  </si>
  <si>
    <t>Våler kommune skal bygge nye Våler ungdomsskole inkludert bibliotek og svømmehall. Byggene skal oppføres med stor andel miljøsertifisert massivtre og limtre, bruke lavkarbonbetong og har fokus på ombruk og materialgjenvinning, som totalt sett gir betydelig reduksjon i CO2-utslipp sammenlignet med referansebygg.</t>
  </si>
  <si>
    <t>VARDØ</t>
  </si>
  <si>
    <t>5634</t>
  </si>
  <si>
    <t>Ny el-varebil</t>
  </si>
  <si>
    <t>Vardø Havn KF skal erstatte en av sine dieseldrevne varebiler med en elektrisk varebil, som skal benyttes som budbil.</t>
  </si>
  <si>
    <t>Energieffektivisering i Vardøhallen</t>
  </si>
  <si>
    <t>Utskifting og etterisolering av taket på Vardøhall.</t>
  </si>
  <si>
    <t>Bilene erstatter biler som går på diesel/bensin. Estimert kjørelenge per år per bil er 2000 kilometer.</t>
  </si>
  <si>
    <t>Nye ledninger for vann og avløp som vil medføre mindre vannlekkasjer og lavere energiforbruk på pumpestasjonen i Vardø.</t>
  </si>
  <si>
    <t>Renovering av Vardø brannstasjon</t>
  </si>
  <si>
    <t>Rehabilitering av fasaden til Vardø brannstasjon, for å bedre isoleringen.</t>
  </si>
  <si>
    <t>VÆRØY</t>
  </si>
  <si>
    <t>1857</t>
  </si>
  <si>
    <t>Rehabilitering av Værøy skole</t>
  </si>
  <si>
    <t>Rehabilitering av Værøy skole, som gjennom bedre isolasjon og mer effektive vinduer har oppnådd en reduksjon på ca 75% av energiforbruket</t>
  </si>
  <si>
    <t>Elbiler</t>
  </si>
  <si>
    <t>Innkjøp av 6 elbiler i tråd med målet om å øke elbilandelen av kommunens totale antall tjenestebiler.</t>
  </si>
  <si>
    <t>Ladestasjon</t>
  </si>
  <si>
    <t>Innkjøp og installasjon av el-billadere for kommunens elbiler. Kommunen har også mottatt tilskudd fra Klimasats til dette prosjektet.</t>
  </si>
  <si>
    <t>Mosjøen renseanlegg med ny renseteknologi</t>
  </si>
  <si>
    <t>Ny renseteknologi bidrar til renere utslipp. Investeringen innebærer også klimatilpasningstiltak.</t>
  </si>
  <si>
    <t>VEGA</t>
  </si>
  <si>
    <t>1815</t>
  </si>
  <si>
    <t>Gladstad Kunstgressbane</t>
  </si>
  <si>
    <t>Kunstgressbanen på Gladstad i Vega kommune har i dag tradisjonelt gummigranulat. Kunstgresset skal erstattes med en ny type som ikke har granulat/innfyll</t>
  </si>
  <si>
    <t>Kompostanlegg</t>
  </si>
  <si>
    <t>Bioanlegg som komposterer matavfall, kloakkslam og slakteavfall fra både landbruk og reindrift.</t>
  </si>
  <si>
    <t>Nye Horten videregående skole i massivtre</t>
  </si>
  <si>
    <t>Ny videregående skole for 1200 elever. Konstruksjon, vegger og tak i tre. Bygget skal sertifiseres BREEAM-NOR Outstanding og tilfredsstille Futurebuilts plusshus-definisjon gjennom blant annet solceller på tak.</t>
  </si>
  <si>
    <t>https://www.kbn.com/kunde/kundehistorier/horten-vgs/</t>
  </si>
  <si>
    <t>https://www.kbn.com/en/customer/customers-story/norways-most-environmentally-friendly-school/</t>
  </si>
  <si>
    <t>Ny krematorieovn med lavt klimagassutslipp</t>
  </si>
  <si>
    <t>Vestfold Krematorium IKS skal gå til innkjøp av en ny og miljøvennlig krematorieovn. Ved å gå bort fra en fossildreven løsning vil årlig energiforbruk og utslipp reduseres betraktelig.</t>
  </si>
  <si>
    <t>LARVIK</t>
  </si>
  <si>
    <t>3909</t>
  </si>
  <si>
    <t>Nytt vannbehandlingsanlegg på Seierstad</t>
  </si>
  <si>
    <t>Vestfold Vann IKS bygger et nytt og mer miljøvennlig vannbehandlingsanlegg på Seierstad. Nytt prosessanlegg vil bidra til en vesentlig reduksjon i kjemikaliebruk og klimagassutslipp.</t>
  </si>
  <si>
    <t>Pumpesal Seierstad</t>
  </si>
  <si>
    <t>Pumpesalen oppgraderes med nye pumper, motorer og elektrisk anlegg. Dette bidrar til en reduksjon i energiforbruk på 35 pst.</t>
  </si>
  <si>
    <t>To nye høydebasseng</t>
  </si>
  <si>
    <t>Nye høydebasseng bidrar til en energibesparelse på cirka 50 pst. for de pumpestasjonene som er berørt i ledningsnettet.</t>
  </si>
  <si>
    <t>Vestlandshuset fylkeshus</t>
  </si>
  <si>
    <t>Vestland fylkeskommune bygger nye Vestlandshuset i Bergen. Bygget er et flerbrukshus som vil ha lavt energibehov, oppnå BREEAM-NOR Excellent-sertifisering og ha energiproduksjon fra solceller på taket.</t>
  </si>
  <si>
    <t>VESTNES</t>
  </si>
  <si>
    <t>1535</t>
  </si>
  <si>
    <t>Helsehuset Stella Maris med lavt energibruk</t>
  </si>
  <si>
    <t>Nytt  og framtidsrettet helse- og velferssenter. Prosjektet vil ha en reduksjon i klimagassutslipp fra materialer på 26 prosent i forhold til referansebygg.</t>
  </si>
  <si>
    <t>VESTVÅGØY</t>
  </si>
  <si>
    <t>1860</t>
  </si>
  <si>
    <t>Vestvågøy Folkebad</t>
  </si>
  <si>
    <t>Vestvågøy kommune renoverer deler av en eksisterende idrettshall med svømmehall til garderober og kontorer, og bygger ut med et nytt tilbygg med nytt svømmebasseng. Det nye tilbygget har høy energistandard og løsninger for å gjenvinne både varme og vann.</t>
  </si>
  <si>
    <t>VOLDA</t>
  </si>
  <si>
    <t>1577</t>
  </si>
  <si>
    <t>Energibrønner til Volda Campus</t>
  </si>
  <si>
    <t>Energiproduksjonen er basert på lokale fornybare energikilder og skal varme opp Volda Campus.</t>
  </si>
  <si>
    <t>ØRSTA</t>
  </si>
  <si>
    <t>1520</t>
  </si>
  <si>
    <t>Omlastingsanlegg for avfall</t>
  </si>
  <si>
    <t>Nytt omlastningsanlegg for avfall, inkludert matavfall som gjør at VØR slipper å kjøre matavfallet til Sunnmøre og kan legge til rette for et fremtidig biogassanlegg. Det er også lagt vekt på miljøkrav i selve bygningsmassen/hallen, som varmepumpe og grønne tak.</t>
  </si>
  <si>
    <t>https://www.kbn.com/kunde/kundehistorier/nytt-avfallsanlegg-reduserer-transportbehovet/</t>
  </si>
  <si>
    <t>https://www.kbn.com/en/customer/customers-story/building-a-new-local-waste-facility-to-reduce-transportation/</t>
  </si>
  <si>
    <t>01.11.2017</t>
  </si>
  <si>
    <t>01.02.2019</t>
  </si>
  <si>
    <t>05.07.2019</t>
  </si>
  <si>
    <t>18.09.2023</t>
  </si>
  <si>
    <t>24.10.2018</t>
  </si>
  <si>
    <t>23.09.2019</t>
  </si>
  <si>
    <t>05.12.2024</t>
  </si>
  <si>
    <t>17.12.2024</t>
  </si>
  <si>
    <t>19.03.2025</t>
  </si>
  <si>
    <t>07.08.2018</t>
  </si>
  <si>
    <t>09.08.2019</t>
  </si>
  <si>
    <t>07.08.2020</t>
  </si>
  <si>
    <t>17.07.2025</t>
  </si>
  <si>
    <t>21.12.2017</t>
  </si>
  <si>
    <t>12.09.2018</t>
  </si>
  <si>
    <t>10.11.2023</t>
  </si>
  <si>
    <t>04.10.2024</t>
  </si>
  <si>
    <t>05.11.2025</t>
  </si>
  <si>
    <t>09.01.2013</t>
  </si>
  <si>
    <t>24.01.2023</t>
  </si>
  <si>
    <t>21.12.2016</t>
  </si>
  <si>
    <t>20.11.2020</t>
  </si>
  <si>
    <t>30.03.2020</t>
  </si>
  <si>
    <t>09.01.2025</t>
  </si>
  <si>
    <t>29.06.2022</t>
  </si>
  <si>
    <t>02.03.2020</t>
  </si>
  <si>
    <t>27.05.2020</t>
  </si>
  <si>
    <t>26.11.2024</t>
  </si>
  <si>
    <t>09.03.2022</t>
  </si>
  <si>
    <t>02.02.2022</t>
  </si>
  <si>
    <t>30.12.2016</t>
  </si>
  <si>
    <t>08.12.2017</t>
  </si>
  <si>
    <t>28.04.2021</t>
  </si>
  <si>
    <t>23.12.2021</t>
  </si>
  <si>
    <t>14.12.2018</t>
  </si>
  <si>
    <t>27.11.2019</t>
  </si>
  <si>
    <t>01.12.2022</t>
  </si>
  <si>
    <t>04.12.2023</t>
  </si>
  <si>
    <t>14.08.2024</t>
  </si>
  <si>
    <t>08.12.2020</t>
  </si>
  <si>
    <t>15.12.2021</t>
  </si>
  <si>
    <t>15.10.2021</t>
  </si>
  <si>
    <t>28.06.2023</t>
  </si>
  <si>
    <t>07.10.2022</t>
  </si>
  <si>
    <t>10.07.2025</t>
  </si>
  <si>
    <t>03.12.2021</t>
  </si>
  <si>
    <t>15.03.2021</t>
  </si>
  <si>
    <t>04.12.2024</t>
  </si>
  <si>
    <t>30.12.2021</t>
  </si>
  <si>
    <t>20.10.2023</t>
  </si>
  <si>
    <t>21.12.2022</t>
  </si>
  <si>
    <t>06.09.2021</t>
  </si>
  <si>
    <t>30.03.2011</t>
  </si>
  <si>
    <t>10.12.2024</t>
  </si>
  <si>
    <t>12.03.2025</t>
  </si>
  <si>
    <t>23.12.2020</t>
  </si>
  <si>
    <t>15.12.2017</t>
  </si>
  <si>
    <t>23.11.2020</t>
  </si>
  <si>
    <t>16.12.2025</t>
  </si>
  <si>
    <t>26.01.2018</t>
  </si>
  <si>
    <t>08.11.2019</t>
  </si>
  <si>
    <t>05.05.2025</t>
  </si>
  <si>
    <t>09.11.2018</t>
  </si>
  <si>
    <t>19.03.2018</t>
  </si>
  <si>
    <t>01.11.2023</t>
  </si>
  <si>
    <t>02.04.2020</t>
  </si>
  <si>
    <t>05.12.2022</t>
  </si>
  <si>
    <t>14.10.2022</t>
  </si>
  <si>
    <t>15.12.2023</t>
  </si>
  <si>
    <t>23.09.2024</t>
  </si>
  <si>
    <t>24.03.2025</t>
  </si>
  <si>
    <t>16.12.2019</t>
  </si>
  <si>
    <t>10.11.2022</t>
  </si>
  <si>
    <t>08.12.2023</t>
  </si>
  <si>
    <t>01.12.2017</t>
  </si>
  <si>
    <t>04.07.2022</t>
  </si>
  <si>
    <t>15.06.2018</t>
  </si>
  <si>
    <t>03.04.2018</t>
  </si>
  <si>
    <t>07.12.2017</t>
  </si>
  <si>
    <t>20.06.2018</t>
  </si>
  <si>
    <t>25.01.2019</t>
  </si>
  <si>
    <t>06.01.2025</t>
  </si>
  <si>
    <t>31.05.2023</t>
  </si>
  <si>
    <t>02.01.2024</t>
  </si>
  <si>
    <t>27.06.2024</t>
  </si>
  <si>
    <t>10.04.2025</t>
  </si>
  <si>
    <t>20.11.2025</t>
  </si>
  <si>
    <t>29.08.2016</t>
  </si>
  <si>
    <t>03.06.2020</t>
  </si>
  <si>
    <t>23.12.2019</t>
  </si>
  <si>
    <t>30.07.2020</t>
  </si>
  <si>
    <t>13.06.2019</t>
  </si>
  <si>
    <t>28.08.2024</t>
  </si>
  <si>
    <t>26.04.2023</t>
  </si>
  <si>
    <t>13.11.2024</t>
  </si>
  <si>
    <t>18.12.2025</t>
  </si>
  <si>
    <t>19.01.2021</t>
  </si>
  <si>
    <t>12.02.2018</t>
  </si>
  <si>
    <t>11.05.2018</t>
  </si>
  <si>
    <t>11.06.2018</t>
  </si>
  <si>
    <t>25.03.2024</t>
  </si>
  <si>
    <t>26.08.2024</t>
  </si>
  <si>
    <t>21.12.2018</t>
  </si>
  <si>
    <t>19.12.2019</t>
  </si>
  <si>
    <t>15.12.2020</t>
  </si>
  <si>
    <t>14.06.2023</t>
  </si>
  <si>
    <t>16.12.2024</t>
  </si>
  <si>
    <t>28.01.2025</t>
  </si>
  <si>
    <t>03.12.2025</t>
  </si>
  <si>
    <t>24.08.2023</t>
  </si>
  <si>
    <t>20.12.2024</t>
  </si>
  <si>
    <t>21.12.2021</t>
  </si>
  <si>
    <t>23.12.2022</t>
  </si>
  <si>
    <t>10.12.2020</t>
  </si>
  <si>
    <t>07.12.2022</t>
  </si>
  <si>
    <t>27.11.2018</t>
  </si>
  <si>
    <t>24.04.2024</t>
  </si>
  <si>
    <t>09.02.2024</t>
  </si>
  <si>
    <t>29.12.2017</t>
  </si>
  <si>
    <t>23.03.2021</t>
  </si>
  <si>
    <t>05.12.2017</t>
  </si>
  <si>
    <t>14.06.2022</t>
  </si>
  <si>
    <t>26.10.2022</t>
  </si>
  <si>
    <t>18.11.2014</t>
  </si>
  <si>
    <t>11.01.2016</t>
  </si>
  <si>
    <t>03.10.2016</t>
  </si>
  <si>
    <t>13.03.2017</t>
  </si>
  <si>
    <t>01.11.2011</t>
  </si>
  <si>
    <t>17.01.2013</t>
  </si>
  <si>
    <t>12.11.2013</t>
  </si>
  <si>
    <t>19.08.2016</t>
  </si>
  <si>
    <t>23.12.2010</t>
  </si>
  <si>
    <t>09.09.2024</t>
  </si>
  <si>
    <t>05.11.2024</t>
  </si>
  <si>
    <t>25.08.2025</t>
  </si>
  <si>
    <t>07.12.2023</t>
  </si>
  <si>
    <t>14.12.2016</t>
  </si>
  <si>
    <t>20.09.2017</t>
  </si>
  <si>
    <t>13.12.2019</t>
  </si>
  <si>
    <t>26.05.2021</t>
  </si>
  <si>
    <t>11.05.2022</t>
  </si>
  <si>
    <t>02.06.2023</t>
  </si>
  <si>
    <t>30.06.2021</t>
  </si>
  <si>
    <t>14.07.2022</t>
  </si>
  <si>
    <t>28.12.2017</t>
  </si>
  <si>
    <t>01.01.2019</t>
  </si>
  <si>
    <t>01.08.2024</t>
  </si>
  <si>
    <t>10.08.2020</t>
  </si>
  <si>
    <t>15.02.2021</t>
  </si>
  <si>
    <t>23.05.2023</t>
  </si>
  <si>
    <t>20.12.2019</t>
  </si>
  <si>
    <t>12.05.2015</t>
  </si>
  <si>
    <t>28.09.2016</t>
  </si>
  <si>
    <t>04.11.2021</t>
  </si>
  <si>
    <t>22.01.2024</t>
  </si>
  <si>
    <t>20.11.2019</t>
  </si>
  <si>
    <t>24.08.2012</t>
  </si>
  <si>
    <t>15.08.2014</t>
  </si>
  <si>
    <t>18.04.2017</t>
  </si>
  <si>
    <t>07.01.2019</t>
  </si>
  <si>
    <t>02.04.2019</t>
  </si>
  <si>
    <t>27.06.2011</t>
  </si>
  <si>
    <t>20.01.2021</t>
  </si>
  <si>
    <t>28.02.2022</t>
  </si>
  <si>
    <t>10.05.2024</t>
  </si>
  <si>
    <t>01.06.2023</t>
  </si>
  <si>
    <t>11.10.2018</t>
  </si>
  <si>
    <t>29.10.2018</t>
  </si>
  <si>
    <t>23.10.2015</t>
  </si>
  <si>
    <t>28.11.2016</t>
  </si>
  <si>
    <t>10.10.2025</t>
  </si>
  <si>
    <t>06.10.2022</t>
  </si>
  <si>
    <t>08.06.2020</t>
  </si>
  <si>
    <t>10.05.2021</t>
  </si>
  <si>
    <t>03.07.2019</t>
  </si>
  <si>
    <t>14.02.2025</t>
  </si>
  <si>
    <t>30.06.2025</t>
  </si>
  <si>
    <t>10.01.2023</t>
  </si>
  <si>
    <t>10.09.2024</t>
  </si>
  <si>
    <t>26.04.2022</t>
  </si>
  <si>
    <t>29.04.2022</t>
  </si>
  <si>
    <t>03.12.2018</t>
  </si>
  <si>
    <t>13.12.2024</t>
  </si>
  <si>
    <t>21.12.2020</t>
  </si>
  <si>
    <t>10.12.2018</t>
  </si>
  <si>
    <t>21.05.2019</t>
  </si>
  <si>
    <t>31.01.2020</t>
  </si>
  <si>
    <t>25.11.2020</t>
  </si>
  <si>
    <t>12.12.2018</t>
  </si>
  <si>
    <t>12.12.2019</t>
  </si>
  <si>
    <t>20.04.2020</t>
  </si>
  <si>
    <t>01.10.2019</t>
  </si>
  <si>
    <t>12.07.2019</t>
  </si>
  <si>
    <t>19.03.2024</t>
  </si>
  <si>
    <t>19.02.2024</t>
  </si>
  <si>
    <t>15.08.2019</t>
  </si>
  <si>
    <t>22.12.2021</t>
  </si>
  <si>
    <t>22.12.2020</t>
  </si>
  <si>
    <t>24.11.2021</t>
  </si>
  <si>
    <t>30.10.2025</t>
  </si>
  <si>
    <t>22.10.2021</t>
  </si>
  <si>
    <t>03.02.2022</t>
  </si>
  <si>
    <t>19.04.2023</t>
  </si>
  <si>
    <t>08.12.2022</t>
  </si>
  <si>
    <t>18.12.2023</t>
  </si>
  <si>
    <t>09.04.2025</t>
  </si>
  <si>
    <t>05.11.2018</t>
  </si>
  <si>
    <t>28.02.2025</t>
  </si>
  <si>
    <t>02.08.2021</t>
  </si>
  <si>
    <t>23.01.2017</t>
  </si>
  <si>
    <t>07.07.2017</t>
  </si>
  <si>
    <t>13.09.2024</t>
  </si>
  <si>
    <t>02.12.2024</t>
  </si>
  <si>
    <t>10.03.2025</t>
  </si>
  <si>
    <t>28.08.2025</t>
  </si>
  <si>
    <t>20.02.2017</t>
  </si>
  <si>
    <t>25.01.2018</t>
  </si>
  <si>
    <t>06.03.2020</t>
  </si>
  <si>
    <t>16.04.2021</t>
  </si>
  <si>
    <t>06.11.2023</t>
  </si>
  <si>
    <t>13.12.2021</t>
  </si>
  <si>
    <t>19.08.2022</t>
  </si>
  <si>
    <t>07.06.2021</t>
  </si>
  <si>
    <t>26.06.2017</t>
  </si>
  <si>
    <t>12.10.2016</t>
  </si>
  <si>
    <t>25.09.2018</t>
  </si>
  <si>
    <t>10.06.2025</t>
  </si>
  <si>
    <t>23.06.2023</t>
  </si>
  <si>
    <t>28.10.2022</t>
  </si>
  <si>
    <t>23.11.2017</t>
  </si>
  <si>
    <t>18.08.2022</t>
  </si>
  <si>
    <t>12.12.2022</t>
  </si>
  <si>
    <t>14.04.2021</t>
  </si>
  <si>
    <t>01.10.2024</t>
  </si>
  <si>
    <t>09.10.2020</t>
  </si>
  <si>
    <t>23.03.2023</t>
  </si>
  <si>
    <t>28.08.2023</t>
  </si>
  <si>
    <t>28.02.2024</t>
  </si>
  <si>
    <t>20.10.2025</t>
  </si>
  <si>
    <t>03.07.2023</t>
  </si>
  <si>
    <t>05.04.2024</t>
  </si>
  <si>
    <t>01.07.2019</t>
  </si>
  <si>
    <t>16.04.2020</t>
  </si>
  <si>
    <t>29.12.2021</t>
  </si>
  <si>
    <t>22.12.2023</t>
  </si>
  <si>
    <t>28.12.2022</t>
  </si>
  <si>
    <t>07.10.2019</t>
  </si>
  <si>
    <t>20.11.2024</t>
  </si>
  <si>
    <t>27.10.2021</t>
  </si>
  <si>
    <t>25.10.2024</t>
  </si>
  <si>
    <t>01.09.2023</t>
  </si>
  <si>
    <t>06.04.2021</t>
  </si>
  <si>
    <t>26.03.2018</t>
  </si>
  <si>
    <t>12.04.2019</t>
  </si>
  <si>
    <t>15.02.2022</t>
  </si>
  <si>
    <t>18.11.2025</t>
  </si>
  <si>
    <t>18.12.2019</t>
  </si>
  <si>
    <t>05.05.2020</t>
  </si>
  <si>
    <t>11.12.2023</t>
  </si>
  <si>
    <t>12.08.2024</t>
  </si>
  <si>
    <t>07.12.2018</t>
  </si>
  <si>
    <t>05.12.2019</t>
  </si>
  <si>
    <t>05.08.2024</t>
  </si>
  <si>
    <t>03.04.2023</t>
  </si>
  <si>
    <t>09.12.2024</t>
  </si>
  <si>
    <t>22.12.2017</t>
  </si>
  <si>
    <t>12.12.2023</t>
  </si>
  <si>
    <t>03.09.2025</t>
  </si>
  <si>
    <t>10.08.2023</t>
  </si>
  <si>
    <t>30.08.2024</t>
  </si>
  <si>
    <t>18.10.2024</t>
  </si>
  <si>
    <t>25.11.2024</t>
  </si>
  <si>
    <t>13.12.2018</t>
  </si>
  <si>
    <t>04.10.2021</t>
  </si>
  <si>
    <t>01.07.2022</t>
  </si>
  <si>
    <t>31.08.2022</t>
  </si>
  <si>
    <t>08.11.2023</t>
  </si>
  <si>
    <t>16.09.2021</t>
  </si>
  <si>
    <t>14.08.2020</t>
  </si>
  <si>
    <t>26.02.2025</t>
  </si>
  <si>
    <t>08.02.2024</t>
  </si>
  <si>
    <t>01.06.2011</t>
  </si>
  <si>
    <t>10.02.2021</t>
  </si>
  <si>
    <t>01.06.2018</t>
  </si>
  <si>
    <t>16.09.2024</t>
  </si>
  <si>
    <t>05.01.2016</t>
  </si>
  <si>
    <t>25.02.2025</t>
  </si>
  <si>
    <t>26.09.2016</t>
  </si>
  <si>
    <t>23.02.2017</t>
  </si>
  <si>
    <t>20.12.2018</t>
  </si>
  <si>
    <t>20.01.2022</t>
  </si>
  <si>
    <t>01.04.2019</t>
  </si>
  <si>
    <t>17.11.2023</t>
  </si>
  <si>
    <t>30.09.2022</t>
  </si>
  <si>
    <t>18.10.2017</t>
  </si>
  <si>
    <t>04.05.2018</t>
  </si>
  <si>
    <t>19.12.2025</t>
  </si>
  <si>
    <t>17.08.2023</t>
  </si>
  <si>
    <t>27.01.2022</t>
  </si>
  <si>
    <t>01.12.2023</t>
  </si>
  <si>
    <t>17.10.2022</t>
  </si>
  <si>
    <t>27.06.2017</t>
  </si>
  <si>
    <t>15.11.2019</t>
  </si>
  <si>
    <t>16.12.2020</t>
  </si>
  <si>
    <t>07.01.2022</t>
  </si>
  <si>
    <t>07.06.2022</t>
  </si>
  <si>
    <t>29.06.2018</t>
  </si>
  <si>
    <t>06.12.2024</t>
  </si>
  <si>
    <t>12.06.2012</t>
  </si>
  <si>
    <t>10.05.2013</t>
  </si>
  <si>
    <t>08.10.2021</t>
  </si>
  <si>
    <t>04.02.2021</t>
  </si>
  <si>
    <t>02.02.2024</t>
  </si>
  <si>
    <t>21.06.2022</t>
  </si>
  <si>
    <t>20.04.2022</t>
  </si>
  <si>
    <t>11.12.2025</t>
  </si>
  <si>
    <t>14.12.2022</t>
  </si>
  <si>
    <t>01.01.2017</t>
  </si>
  <si>
    <t>04.05.2020</t>
  </si>
  <si>
    <t>08.11.2024</t>
  </si>
  <si>
    <t>02.09.2019</t>
  </si>
  <si>
    <t>12.07.2018</t>
  </si>
  <si>
    <t>30.06.2023</t>
  </si>
  <si>
    <t>12.08.2019</t>
  </si>
  <si>
    <t>08.11.2021</t>
  </si>
  <si>
    <t>23.08.2022</t>
  </si>
  <si>
    <t>21.01.2022</t>
  </si>
  <si>
    <t>15.11.2021</t>
  </si>
  <si>
    <t>06.04.2016</t>
  </si>
  <si>
    <t>11.07.2016</t>
  </si>
  <si>
    <t>13.09.2016</t>
  </si>
  <si>
    <t>23.01.2019</t>
  </si>
  <si>
    <t>03.12.2019</t>
  </si>
  <si>
    <t>01.06.2022</t>
  </si>
  <si>
    <t>23.08.2018</t>
  </si>
  <si>
    <t>24.10.2023</t>
  </si>
  <si>
    <t>18.12.2024</t>
  </si>
  <si>
    <t>10.04.2017</t>
  </si>
  <si>
    <t>18.01.2017</t>
  </si>
  <si>
    <t>01.03.2018</t>
  </si>
  <si>
    <t>22.01.2020</t>
  </si>
  <si>
    <t>16.04.2019</t>
  </si>
  <si>
    <t>28.12.2012</t>
  </si>
  <si>
    <t>30.11.2021</t>
  </si>
  <si>
    <t>20.03.2019</t>
  </si>
  <si>
    <t>16.11.2015</t>
  </si>
  <si>
    <t>15.11.2024</t>
  </si>
  <si>
    <t>05.03.2024</t>
  </si>
  <si>
    <t>17.11.2025</t>
  </si>
  <si>
    <t>19.01.2018</t>
  </si>
  <si>
    <t>21.08.2017</t>
  </si>
  <si>
    <t>25.03.2025</t>
  </si>
  <si>
    <t>30.08.2018</t>
  </si>
  <si>
    <t>23.02.2021</t>
  </si>
  <si>
    <t>08.09.2022</t>
  </si>
  <si>
    <t>25.03.2020</t>
  </si>
  <si>
    <t>06.02.2025</t>
  </si>
  <si>
    <t>22.05.2019</t>
  </si>
  <si>
    <t>04.05.2021</t>
  </si>
  <si>
    <t>02.11.2018</t>
  </si>
  <si>
    <t>16.06.2023</t>
  </si>
  <si>
    <t>19.04.2017</t>
  </si>
  <si>
    <t>05.08.2022</t>
  </si>
  <si>
    <t>19.12.2018</t>
  </si>
  <si>
    <t>01.07.2014</t>
  </si>
  <si>
    <t>20.12.2016</t>
  </si>
  <si>
    <t>30.04.2014</t>
  </si>
  <si>
    <t>09.02.2016</t>
  </si>
  <si>
    <t>20.11.2023</t>
  </si>
  <si>
    <t>26.01.2024</t>
  </si>
  <si>
    <t>31.08.2021</t>
  </si>
  <si>
    <t>12.11.2024</t>
  </si>
  <si>
    <t>12.10.2022</t>
  </si>
  <si>
    <t>20.03.2023</t>
  </si>
  <si>
    <t>27.02.2020</t>
  </si>
  <si>
    <t>13.05.2022</t>
  </si>
  <si>
    <t>02.02.2018</t>
  </si>
  <si>
    <t>07.12.2020</t>
  </si>
  <si>
    <t>28.12.2023</t>
  </si>
  <si>
    <t>07.12.2021</t>
  </si>
  <si>
    <t>01.06.2017</t>
  </si>
  <si>
    <t>15.05.2024</t>
  </si>
  <si>
    <t>10.07.2024</t>
  </si>
  <si>
    <t>22.12.2025</t>
  </si>
  <si>
    <t>02.07.2019</t>
  </si>
  <si>
    <t>04.04.2024</t>
  </si>
  <si>
    <t>30.09.2024</t>
  </si>
  <si>
    <t>11.03.2025</t>
  </si>
  <si>
    <t>10.12.2021</t>
  </si>
  <si>
    <t>09.12.2022</t>
  </si>
  <si>
    <t>29.12.2023</t>
  </si>
  <si>
    <t>05.07.2023</t>
  </si>
  <si>
    <t>09.07.2024</t>
  </si>
  <si>
    <t>30.12.2024</t>
  </si>
  <si>
    <t>11.12.2015</t>
  </si>
  <si>
    <t>08.11.2018</t>
  </si>
  <si>
    <t>04.01.2024</t>
  </si>
  <si>
    <t>24.01.2025</t>
  </si>
  <si>
    <t>21.04.2021</t>
  </si>
  <si>
    <t>21.11.2023</t>
  </si>
  <si>
    <t>28.02.2019</t>
  </si>
  <si>
    <t>01.12.2021</t>
  </si>
  <si>
    <t>02.05.2022</t>
  </si>
  <si>
    <t>Bygg</t>
  </si>
  <si>
    <t>Klimatilpasning</t>
  </si>
  <si>
    <t>Transport</t>
  </si>
  <si>
    <t>Vann og avløp</t>
  </si>
  <si>
    <t>Avfallshåndtering</t>
  </si>
  <si>
    <t>Fornybar energi</t>
  </si>
  <si>
    <t>Arealbruk og områdeprosjekter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</si>
</sst>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_-* #,##0_-;\-* #,##0_-;_-* &quot;-&quot;??_-;_-@_-"/>
    <numFmt numFmtId="166" formatCode="yyyy"/>
  </numFmts>
  <fonts count="11" x14ac:knownFonts="1">
    <font>
      <sz val="11"/>
      <color theme="1"/>
      <name val="Calibri"/>
      <family val="2"/>
      <scheme val="minor"/>
    </font>
    <font>
      <sz val="11"/>
      <color theme="1"/>
      <name val="Calibri"/>
      <family val="2"/>
      <scheme val="minor"/>
    </font>
    <font>
      <b/>
      <sz val="12"/>
      <color rgb="FFFFFFFF"/>
      <name val="IBM Plex Sans"/>
      <family val="2"/>
    </font>
    <font>
      <b/>
      <sz val="12"/>
      <color rgb="FFFFFFFF"/>
      <name val="IBM Plex Sans"/>
      <family val="2"/>
    </font>
    <font>
      <sz val="11"/>
      <color theme="0"/>
      <name val="Calibri"/>
      <family val="2"/>
      <scheme val="minor"/>
    </font>
    <font>
      <b/>
      <sz val="18"/>
      <color theme="1"/>
      <name val="IBM Plex Sans"/>
      <family val="2"/>
    </font>
    <font>
      <sz val="11"/>
      <color theme="1"/>
      <name val="IBM Plex Sans"/>
      <family val="2"/>
    </font>
    <font>
      <sz val="12"/>
      <color theme="1"/>
      <name val="IBM Plex Sans"/>
      <family val="2"/>
    </font>
    <font>
      <b/>
      <sz val="12"/>
      <color theme="0"/>
      <name val="IBM Plex Sans"/>
      <family val="2"/>
    </font>
    <font>
      <sz val="12"/>
      <name val="IBM Plex Sans"/>
      <family val="2"/>
    </font>
    <font>
      <u/>
      <sz val="11"/>
      <color theme="10"/>
      <name val="Calibri"/>
      <family val="2"/>
      <scheme val="minor"/>
    </font>
  </fonts>
  <fills count="6">
    <fill>
      <patternFill patternType="none"/>
    </fill>
    <fill>
      <patternFill patternType="gray125"/>
    </fill>
    <fill>
      <patternFill patternType="solid">
        <fgColor rgb="FF003D5C"/>
        <bgColor rgb="FF000000"/>
      </patternFill>
    </fill>
    <fill>
      <patternFill patternType="solid">
        <fgColor theme="4"/>
      </patternFill>
    </fill>
    <fill>
      <patternFill patternType="solid">
        <fgColor theme="0"/>
        <bgColor indexed="64"/>
      </patternFill>
    </fill>
    <fill>
      <patternFill patternType="solid">
        <fgColor rgb="FF003D5C"/>
        <bgColor indexed="64"/>
      </patternFill>
    </fill>
  </fills>
  <borders count="22">
    <border>
      <left/>
      <right/>
      <top/>
      <bottom/>
      <diagonal/>
    </border>
    <border>
      <left style="medium">
        <color indexed="64"/>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indexed="64"/>
      </left>
      <right style="thin">
        <color rgb="FFFFFFFF"/>
      </right>
      <top/>
      <bottom/>
      <diagonal/>
    </border>
    <border>
      <left style="thin">
        <color rgb="FFFFFFFF"/>
      </left>
      <right style="thin">
        <color rgb="FFFFFFFF"/>
      </right>
      <top/>
      <bottom style="thin">
        <color rgb="FFFFFFFF"/>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3" borderId="0" applyNumberFormat="0" applyBorder="0" applyAlignment="0" applyProtection="0"/>
    <xf numFmtId="0" fontId="10" fillId="0" borderId="0" applyNumberFormat="0" applyFill="0" applyBorder="0" applyAlignment="0" applyProtection="0"/>
  </cellStyleXfs>
  <cellXfs count="67">
    <xf numFmtId="0" fontId="0" fillId="0" borderId="0" xfId="0"/>
    <xf numFmtId="0" fontId="2" fillId="2" borderId="2" xfId="0" applyFont="1" applyFill="1" applyBorder="1" applyAlignment="1">
      <alignment horizontal="center" vertical="center" wrapText="1"/>
    </xf>
    <xf numFmtId="0" fontId="0" fillId="0" borderId="0" xfId="0" applyAlignment="1">
      <alignment wrapText="1"/>
    </xf>
    <xf numFmtId="164" fontId="0" fillId="0" borderId="0" xfId="1" applyNumberFormat="1" applyFont="1"/>
    <xf numFmtId="0" fontId="3" fillId="2" borderId="2" xfId="0" applyFont="1" applyFill="1" applyBorder="1" applyAlignment="1">
      <alignment horizontal="center" vertical="center" wrapText="1"/>
    </xf>
    <xf numFmtId="14" fontId="0" fillId="0" borderId="0" xfId="0" applyNumberFormat="1" applyAlignment="1">
      <alignment wrapText="1"/>
    </xf>
    <xf numFmtId="9" fontId="0" fillId="0" borderId="0" xfId="2" applyFont="1"/>
    <xf numFmtId="0" fontId="3" fillId="2" borderId="3" xfId="0" applyFont="1" applyFill="1" applyBorder="1" applyAlignment="1">
      <alignment horizontal="center" vertical="center" wrapText="1"/>
    </xf>
    <xf numFmtId="164" fontId="0" fillId="0" borderId="0" xfId="0" applyNumberFormat="1"/>
    <xf numFmtId="43" fontId="0" fillId="0" borderId="0" xfId="0" applyNumberFormat="1"/>
    <xf numFmtId="2" fontId="0" fillId="0" borderId="0" xfId="2" applyNumberFormat="1" applyFont="1"/>
    <xf numFmtId="165" fontId="0" fillId="0" borderId="0" xfId="1" applyNumberFormat="1" applyFont="1"/>
    <xf numFmtId="0" fontId="2" fillId="2" borderId="3" xfId="0" applyFont="1" applyFill="1" applyBorder="1" applyAlignment="1">
      <alignment horizontal="center" vertical="center" wrapText="1"/>
    </xf>
    <xf numFmtId="0" fontId="5" fillId="0" borderId="0" xfId="0" applyFont="1"/>
    <xf numFmtId="0" fontId="6" fillId="0" borderId="0" xfId="0" applyFont="1"/>
    <xf numFmtId="0" fontId="7" fillId="0" borderId="0" xfId="0" applyFont="1"/>
    <xf numFmtId="0" fontId="6" fillId="4" borderId="0" xfId="0" applyFont="1" applyFill="1"/>
    <xf numFmtId="0" fontId="6" fillId="0" borderId="5" xfId="0" applyFont="1" applyBorder="1"/>
    <xf numFmtId="0" fontId="6" fillId="4" borderId="5" xfId="0" applyFont="1" applyFill="1" applyBorder="1"/>
    <xf numFmtId="0" fontId="6" fillId="0" borderId="6" xfId="0" applyFont="1" applyBorder="1"/>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5" borderId="17" xfId="3" applyFont="1" applyFill="1" applyBorder="1" applyAlignment="1">
      <alignment horizontal="left" vertical="center" wrapText="1"/>
    </xf>
    <xf numFmtId="165" fontId="8" fillId="5" borderId="18" xfId="1" applyNumberFormat="1" applyFont="1" applyFill="1" applyBorder="1" applyAlignment="1">
      <alignment horizontal="right" vertical="center" wrapText="1"/>
    </xf>
    <xf numFmtId="165" fontId="8" fillId="5" borderId="19" xfId="1" applyNumberFormat="1" applyFont="1" applyFill="1" applyBorder="1" applyAlignment="1">
      <alignment horizontal="right" vertical="center" wrapText="1"/>
    </xf>
    <xf numFmtId="165" fontId="8" fillId="5" borderId="17" xfId="1" applyNumberFormat="1" applyFont="1" applyFill="1" applyBorder="1" applyAlignment="1">
      <alignment horizontal="right" vertical="center" wrapText="1"/>
    </xf>
    <xf numFmtId="166" fontId="0" fillId="0" borderId="0" xfId="0" applyNumberFormat="1" applyAlignment="1">
      <alignment wrapText="1"/>
    </xf>
    <xf numFmtId="166" fontId="0" fillId="0" borderId="0" xfId="0" applyNumberFormat="1"/>
    <xf numFmtId="165" fontId="0" fillId="0" borderId="0" xfId="1" applyNumberFormat="1" applyFont="1" applyFill="1"/>
    <xf numFmtId="9" fontId="0" fillId="0" borderId="0" xfId="2" applyFont="1" applyFill="1"/>
    <xf numFmtId="0" fontId="2" fillId="2" borderId="2" xfId="0" applyFont="1" applyFill="1" applyBorder="1" applyAlignment="1">
      <alignment horizontal="center" vertical="center"/>
    </xf>
    <xf numFmtId="165" fontId="0" fillId="0" borderId="0" xfId="0" applyNumberFormat="1"/>
    <xf numFmtId="0" fontId="7" fillId="4" borderId="11" xfId="0" applyFont="1" applyFill="1" applyBorder="1" applyAlignment="1">
      <alignment wrapText="1"/>
    </xf>
    <xf numFmtId="0" fontId="9" fillId="4" borderId="11" xfId="0" applyFont="1" applyFill="1" applyBorder="1" applyAlignment="1">
      <alignment horizontal="right" vertical="center" wrapText="1"/>
    </xf>
    <xf numFmtId="165" fontId="7" fillId="4" borderId="11" xfId="1" applyNumberFormat="1" applyFont="1" applyFill="1" applyBorder="1" applyAlignment="1">
      <alignment horizontal="right" vertical="center" wrapText="1"/>
    </xf>
    <xf numFmtId="165" fontId="7" fillId="4" borderId="14" xfId="1" applyNumberFormat="1" applyFont="1" applyFill="1" applyBorder="1" applyAlignment="1">
      <alignment horizontal="right" vertical="center" wrapText="1"/>
    </xf>
    <xf numFmtId="165" fontId="7" fillId="4" borderId="12" xfId="1" applyNumberFormat="1" applyFont="1" applyFill="1" applyBorder="1" applyAlignment="1">
      <alignment horizontal="right" vertical="center" wrapText="1"/>
    </xf>
    <xf numFmtId="165" fontId="7" fillId="4" borderId="16" xfId="1" applyNumberFormat="1" applyFont="1" applyFill="1" applyBorder="1" applyAlignment="1">
      <alignment horizontal="right" vertical="center" wrapText="1"/>
    </xf>
    <xf numFmtId="0" fontId="2" fillId="2" borderId="20" xfId="0" applyFont="1" applyFill="1" applyBorder="1" applyAlignment="1">
      <alignment horizontal="center" vertical="center" wrapText="1"/>
    </xf>
    <xf numFmtId="0" fontId="2" fillId="2" borderId="3" xfId="0" applyFont="1" applyFill="1" applyBorder="1" applyAlignment="1">
      <alignment horizontal="center" vertical="center"/>
    </xf>
    <xf numFmtId="166" fontId="2" fillId="2" borderId="3" xfId="0" applyNumberFormat="1" applyFont="1" applyFill="1" applyBorder="1" applyAlignment="1">
      <alignment horizontal="center" vertical="center" wrapText="1"/>
    </xf>
    <xf numFmtId="0" fontId="2" fillId="2" borderId="21" xfId="0" applyFont="1" applyFill="1" applyBorder="1" applyAlignment="1">
      <alignment horizontal="center" vertical="center" wrapText="1"/>
    </xf>
    <xf numFmtId="1" fontId="2" fillId="2" borderId="20" xfId="0" applyNumberFormat="1" applyFont="1" applyFill="1" applyBorder="1" applyAlignment="1">
      <alignment horizontal="center" vertical="center" wrapText="1"/>
    </xf>
    <xf numFmtId="1" fontId="0" fillId="0" borderId="0" xfId="0" applyNumberFormat="1"/>
    <xf numFmtId="2" fontId="2" fillId="2" borderId="1" xfId="0" applyNumberFormat="1" applyFont="1" applyFill="1" applyBorder="1" applyAlignment="1">
      <alignment horizontal="center" vertical="center" wrapText="1"/>
    </xf>
    <xf numFmtId="2" fontId="0" fillId="0" borderId="0" xfId="0" applyNumberFormat="1"/>
    <xf numFmtId="1" fontId="2" fillId="2" borderId="1" xfId="0" applyNumberFormat="1" applyFont="1" applyFill="1" applyBorder="1" applyAlignment="1">
      <alignment horizontal="center" vertical="center" wrapText="1"/>
    </xf>
    <xf numFmtId="2" fontId="0" fillId="0" borderId="0" xfId="1" applyNumberFormat="1" applyFont="1"/>
    <xf numFmtId="1" fontId="2" fillId="2" borderId="20" xfId="1" applyNumberFormat="1" applyFont="1" applyFill="1" applyBorder="1" applyAlignment="1">
      <alignment horizontal="center" vertical="center" wrapText="1"/>
    </xf>
    <xf numFmtId="1" fontId="0" fillId="0" borderId="0" xfId="1" applyNumberFormat="1" applyFont="1"/>
    <xf numFmtId="2" fontId="2" fillId="2" borderId="21" xfId="1" applyNumberFormat="1" applyFont="1" applyFill="1" applyBorder="1" applyAlignment="1">
      <alignment horizontal="center" vertical="center" wrapText="1"/>
    </xf>
    <xf numFmtId="2" fontId="2" fillId="2" borderId="4" xfId="0" applyNumberFormat="1" applyFont="1" applyFill="1" applyBorder="1" applyAlignment="1">
      <alignment horizontal="center" vertical="center" wrapText="1"/>
    </xf>
    <xf numFmtId="2" fontId="0" fillId="0" borderId="0" xfId="1" applyNumberFormat="1" applyFont="1" applyFill="1"/>
    <xf numFmtId="2" fontId="2" fillId="2" borderId="3" xfId="0" applyNumberFormat="1" applyFont="1" applyFill="1" applyBorder="1" applyAlignment="1">
      <alignment horizontal="center" vertical="center" wrapText="1"/>
    </xf>
    <xf numFmtId="2" fontId="3" fillId="2" borderId="3" xfId="0" applyNumberFormat="1" applyFont="1" applyFill="1" applyBorder="1" applyAlignment="1">
      <alignment horizontal="center" vertical="center" wrapText="1"/>
    </xf>
    <xf numFmtId="14" fontId="0" fillId="0" borderId="0" xfId="0" applyNumberFormat="1"/>
    <xf numFmtId="165" fontId="8" fillId="5" borderId="12" xfId="1" applyNumberFormat="1" applyFont="1" applyFill="1" applyBorder="1" applyAlignment="1">
      <alignment horizontal="center" vertical="center" wrapText="1"/>
    </xf>
    <xf numFmtId="165" fontId="8" fillId="5" borderId="15" xfId="1" applyNumberFormat="1" applyFont="1" applyFill="1" applyBorder="1" applyAlignment="1">
      <alignment horizontal="center" vertical="center" wrapText="1"/>
    </xf>
    <xf numFmtId="0" fontId="8" fillId="5" borderId="8" xfId="3" applyFont="1" applyFill="1" applyBorder="1" applyAlignment="1">
      <alignment horizontal="center" vertical="center" wrapText="1"/>
    </xf>
    <xf numFmtId="0" fontId="8" fillId="5" borderId="9" xfId="3" applyFont="1" applyFill="1" applyBorder="1" applyAlignment="1">
      <alignment horizontal="center" vertical="center" wrapText="1"/>
    </xf>
    <xf numFmtId="165" fontId="7" fillId="4" borderId="13" xfId="1" applyNumberFormat="1" applyFont="1" applyFill="1" applyBorder="1" applyAlignment="1">
      <alignment horizontal="right" vertical="center" wrapText="1"/>
    </xf>
    <xf numFmtId="165" fontId="7" fillId="4" borderId="14" xfId="1" applyNumberFormat="1" applyFont="1" applyFill="1" applyBorder="1" applyAlignment="1">
      <alignment horizontal="right" vertical="center" wrapText="1"/>
    </xf>
    <xf numFmtId="165" fontId="7" fillId="4" borderId="12" xfId="1" applyNumberFormat="1" applyFont="1" applyFill="1" applyBorder="1" applyAlignment="1">
      <alignment horizontal="right" vertical="center" wrapText="1"/>
    </xf>
    <xf numFmtId="165" fontId="7" fillId="4" borderId="15" xfId="1" applyNumberFormat="1" applyFont="1" applyFill="1" applyBorder="1" applyAlignment="1">
      <alignment horizontal="right" vertical="center" wrapText="1"/>
    </xf>
    <xf numFmtId="165" fontId="7" fillId="4" borderId="16" xfId="1" applyNumberFormat="1" applyFont="1" applyFill="1" applyBorder="1" applyAlignment="1">
      <alignment horizontal="right" vertical="center" wrapText="1"/>
    </xf>
    <xf numFmtId="0" fontId="10" fillId="0" borderId="0" xfId="4"/>
  </cellXfs>
  <cellStyles count="5">
    <cellStyle name="Accent1" xfId="3" builtinId="29"/>
    <cellStyle name="Comma" xfId="1" builtinId="3"/>
    <cellStyle name="Hyperlink" xfId="4" builtinId="8"/>
    <cellStyle name="Normal" xfId="0" builtinId="0"/>
    <cellStyle name="Percent" xfId="2" builtinId="5"/>
  </cellStyles>
  <dxfs count="87">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numFmt numFmtId="166" formatCode="yyyy"/>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border outline="0">
        <top style="thin">
          <color rgb="FFFFFFFF"/>
        </top>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2"/>
        <color rgb="FFFFFFFF"/>
        <name val="IBM Plex Sans"/>
        <family val="2"/>
        <scheme val="none"/>
      </font>
      <fill>
        <patternFill patternType="solid">
          <fgColor rgb="FF000000"/>
          <bgColor rgb="FF003D5C"/>
        </patternFill>
      </fill>
      <alignment horizontal="center" vertical="center" textRotation="0" wrapText="1" indent="0" justifyLastLine="0" shrinkToFit="0" readingOrder="0"/>
      <border diagonalUp="0" diagonalDown="0" outline="0">
        <left style="thin">
          <color rgb="FFFFFFFF"/>
        </left>
        <right style="thin">
          <color rgb="FFFFFFFF"/>
        </right>
        <top/>
        <bottom/>
      </border>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numFmt numFmtId="166" formatCode="yyyy"/>
      <alignment horizontal="general" vertical="bottom" textRotation="0" wrapText="1" indent="0" justifyLastLine="0" shrinkToFit="0" readingOrder="0"/>
    </dxf>
    <dxf>
      <border outline="0">
        <top style="thin">
          <color rgb="FFFFFFFF"/>
        </top>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2"/>
        <color rgb="FFFFFFFF"/>
        <name val="IBM Plex Sans"/>
        <family val="2"/>
        <scheme val="none"/>
      </font>
      <fill>
        <patternFill patternType="solid">
          <fgColor rgb="FF000000"/>
          <bgColor rgb="FF003D5C"/>
        </patternFill>
      </fill>
      <alignment horizontal="center" vertical="center" textRotation="0" wrapText="1" indent="0" justifyLastLine="0" shrinkToFit="0" readingOrder="0"/>
      <border diagonalUp="0" diagonalDown="0" outline="0">
        <left style="thin">
          <color rgb="FFFFFFFF"/>
        </left>
        <right style="thin">
          <color rgb="FFFFFFFF"/>
        </right>
        <top/>
        <bottom/>
      </border>
    </dxf>
    <dxf>
      <numFmt numFmtId="2" formatCode="0.00"/>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numFmt numFmtId="166" formatCode="yyyy"/>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2" formatCode="0.0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2"/>
        <color rgb="FFFFFFFF"/>
        <name val="IBM Plex Sans"/>
        <scheme val="none"/>
      </font>
      <fill>
        <patternFill patternType="solid">
          <fgColor rgb="FF000000"/>
          <bgColor rgb="FF003D5C"/>
        </patternFill>
      </fill>
      <alignment horizontal="center" vertical="center" textRotation="0" wrapText="1" indent="0" justifyLastLine="0" shrinkToFit="0" readingOrder="0"/>
      <border diagonalUp="0" diagonalDown="0" outline="0">
        <left style="thin">
          <color rgb="FFFFFFFF"/>
        </left>
        <right style="thin">
          <color rgb="FFFFFFFF"/>
        </right>
        <top/>
        <bottom/>
      </border>
    </dxf>
    <dxf>
      <numFmt numFmtId="2" formatCode="0.00"/>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numFmt numFmtId="166" formatCode="yyyy"/>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 formatCode="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2"/>
        <color rgb="FFFFFFFF"/>
        <name val="IBM Plex Sans"/>
        <family val="2"/>
        <scheme val="none"/>
      </font>
      <fill>
        <patternFill patternType="solid">
          <fgColor rgb="FF000000"/>
          <bgColor rgb="FF003D5C"/>
        </patternFill>
      </fill>
      <alignment horizontal="center" vertical="center" textRotation="0" wrapText="1" indent="0" justifyLastLine="0" shrinkToFit="0" readingOrder="0"/>
      <border diagonalUp="0" diagonalDown="0" outline="0">
        <left style="thin">
          <color rgb="FFFFFFFF"/>
        </left>
        <right style="thin">
          <color rgb="FFFFFFFF"/>
        </right>
        <top/>
        <bottom/>
      </border>
    </dxf>
    <dxf>
      <font>
        <b val="0"/>
        <i val="0"/>
        <strike val="0"/>
        <condense val="0"/>
        <extend val="0"/>
        <outline val="0"/>
        <shadow val="0"/>
        <u val="none"/>
        <vertAlign val="baseline"/>
        <sz val="11"/>
        <color theme="1"/>
        <name val="Calibri"/>
        <family val="2"/>
        <scheme val="minor"/>
      </font>
      <numFmt numFmtId="2" formatCode="0.0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numFmt numFmtId="166" formatCode="yyyy"/>
      <alignment horizontal="general" vertical="bottom" textRotation="0" wrapText="1" indent="0" justifyLastLine="0" shrinkToFit="0" readingOrder="0"/>
    </dxf>
    <dxf>
      <numFmt numFmtId="1" formatCode="0"/>
    </dxf>
    <dxf>
      <border outline="0">
        <top style="thin">
          <color rgb="FFFFFFFF"/>
        </top>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2"/>
        <color rgb="FFFFFFFF"/>
        <name val="IBM Plex Sans"/>
        <family val="2"/>
        <scheme val="none"/>
      </font>
      <fill>
        <patternFill patternType="solid">
          <fgColor rgb="FF000000"/>
          <bgColor rgb="FF003D5C"/>
        </patternFill>
      </fill>
      <alignment horizontal="center" vertical="center" textRotation="0" wrapText="1" indent="0" justifyLastLine="0" shrinkToFit="0" readingOrder="0"/>
      <border diagonalUp="0" diagonalDown="0" outline="0">
        <left style="thin">
          <color rgb="FFFFFFFF"/>
        </left>
        <right style="thin">
          <color rgb="FFFFFFFF"/>
        </right>
        <top/>
        <bottom/>
      </border>
    </dxf>
    <dxf>
      <font>
        <b val="0"/>
        <i val="0"/>
        <strike val="0"/>
        <condense val="0"/>
        <extend val="0"/>
        <outline val="0"/>
        <shadow val="0"/>
        <u val="none"/>
        <vertAlign val="baseline"/>
        <sz val="11"/>
        <color theme="1"/>
        <name val="Calibri"/>
        <family val="2"/>
        <scheme val="minor"/>
      </font>
      <numFmt numFmtId="2" formatCode="0.00"/>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numFmt numFmtId="166" formatCode="yyyy"/>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 formatCode="0"/>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2"/>
        <color rgb="FFFFFFFF"/>
        <name val="IBM Plex Sans"/>
        <family val="2"/>
        <scheme val="none"/>
      </font>
      <fill>
        <patternFill patternType="solid">
          <fgColor rgb="FF000000"/>
          <bgColor rgb="FF003D5C"/>
        </patternFill>
      </fill>
      <alignment horizontal="center" vertical="center" textRotation="0" wrapText="1" indent="0" justifyLastLine="0" shrinkToFit="0" readingOrder="0"/>
      <border diagonalUp="0" diagonalDown="0" outline="0">
        <left style="thin">
          <color rgb="FFFFFFFF"/>
        </left>
        <right style="thin">
          <color rgb="FFFFFFFF"/>
        </right>
        <top/>
        <bottom/>
      </border>
    </dxf>
    <dxf>
      <font>
        <b val="0"/>
        <i val="0"/>
        <strike val="0"/>
        <condense val="0"/>
        <extend val="0"/>
        <outline val="0"/>
        <shadow val="0"/>
        <u val="none"/>
        <vertAlign val="baseline"/>
        <sz val="11"/>
        <color theme="1"/>
        <name val="Calibri"/>
        <family val="2"/>
        <scheme val="minor"/>
      </font>
      <numFmt numFmtId="2" formatCode="0.00"/>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font>
        <b val="0"/>
        <i val="0"/>
        <strike val="0"/>
        <condense val="0"/>
        <extend val="0"/>
        <outline val="0"/>
        <shadow val="0"/>
        <u val="none"/>
        <vertAlign val="baseline"/>
        <sz val="11"/>
        <color theme="1"/>
        <name val="Calibri"/>
        <family val="2"/>
        <scheme val="minor"/>
      </font>
      <numFmt numFmtId="165" formatCode="_-* #,##0_-;\-* #,##0_-;_-* &quot;-&quot;??_-;_-@_-"/>
    </dxf>
    <dxf>
      <numFmt numFmtId="166" formatCode="yyyy"/>
      <alignment horizontal="general" vertical="bottom" textRotation="0" wrapText="1" indent="0" justifyLastLine="0" shrinkToFit="0" readingOrder="0"/>
    </dxf>
    <dxf>
      <numFmt numFmtId="1" formatCode="0"/>
    </dxf>
    <dxf>
      <border outline="0">
        <top style="thin">
          <color rgb="FFFFFFFF"/>
        </top>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2"/>
        <color rgb="FFFFFFFF"/>
        <name val="IBM Plex Sans"/>
        <family val="2"/>
        <scheme val="none"/>
      </font>
      <fill>
        <patternFill patternType="solid">
          <fgColor rgb="FF000000"/>
          <bgColor rgb="FF003D5C"/>
        </patternFill>
      </fill>
      <alignment horizontal="center" vertical="center" textRotation="0" wrapText="1" indent="0" justifyLastLine="0" shrinkToFit="0" readingOrder="0"/>
      <border diagonalUp="0" diagonalDown="0" outline="0">
        <left style="thin">
          <color rgb="FFFFFFFF"/>
        </left>
        <right style="thin">
          <color rgb="FFFFFFFF"/>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596809</xdr:colOff>
      <xdr:row>0</xdr:row>
      <xdr:rowOff>17416</xdr:rowOff>
    </xdr:from>
    <xdr:to>
      <xdr:col>2</xdr:col>
      <xdr:colOff>492035</xdr:colOff>
      <xdr:row>7</xdr:row>
      <xdr:rowOff>170497</xdr:rowOff>
    </xdr:to>
    <xdr:pic>
      <xdr:nvPicPr>
        <xdr:cNvPr id="2" name="Picture 1">
          <a:extLst>
            <a:ext uri="{FF2B5EF4-FFF2-40B4-BE49-F238E27FC236}">
              <a16:creationId xmlns:a16="http://schemas.microsoft.com/office/drawing/2014/main" id="{56979199-CF58-47C1-AA10-BC4EBACE5F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6809" y="17416"/>
          <a:ext cx="3050382" cy="1399427"/>
        </a:xfrm>
        <a:prstGeom prst="rect">
          <a:avLst/>
        </a:prstGeom>
      </xdr:spPr>
    </xdr:pic>
    <xdr:clientData/>
  </xdr:twoCellAnchor>
  <xdr:twoCellAnchor>
    <xdr:from>
      <xdr:col>1</xdr:col>
      <xdr:colOff>17416</xdr:colOff>
      <xdr:row>11</xdr:row>
      <xdr:rowOff>173082</xdr:rowOff>
    </xdr:from>
    <xdr:to>
      <xdr:col>10</xdr:col>
      <xdr:colOff>17416</xdr:colOff>
      <xdr:row>16</xdr:row>
      <xdr:rowOff>59531</xdr:rowOff>
    </xdr:to>
    <xdr:sp macro="" textlink="">
      <xdr:nvSpPr>
        <xdr:cNvPr id="8" name="TextBox 2">
          <a:extLst>
            <a:ext uri="{FF2B5EF4-FFF2-40B4-BE49-F238E27FC236}">
              <a16:creationId xmlns:a16="http://schemas.microsoft.com/office/drawing/2014/main" id="{9CEB0442-CC4A-43F3-8AAA-571D4DA00558}"/>
            </a:ext>
          </a:extLst>
        </xdr:cNvPr>
        <xdr:cNvSpPr txBox="1"/>
      </xdr:nvSpPr>
      <xdr:spPr>
        <a:xfrm>
          <a:off x="648447" y="2304301"/>
          <a:ext cx="13430250" cy="1208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200" b="0">
              <a:solidFill>
                <a:schemeClr val="dk1"/>
              </a:solidFill>
              <a:effectLst/>
              <a:latin typeface="IBM Plex Sans" panose="020B0503050203000203" pitchFamily="34" charset="0"/>
              <a:ea typeface="+mn-ea"/>
              <a:cs typeface="+mn-cs"/>
            </a:rPr>
            <a:t>This</a:t>
          </a:r>
          <a:r>
            <a:rPr lang="nb-NO" sz="1200" b="0" baseline="0">
              <a:solidFill>
                <a:schemeClr val="dk1"/>
              </a:solidFill>
              <a:effectLst/>
              <a:latin typeface="IBM Plex Sans" panose="020B0503050203000203" pitchFamily="34" charset="0"/>
              <a:ea typeface="+mn-ea"/>
              <a:cs typeface="+mn-cs"/>
            </a:rPr>
            <a:t> spreadsheet contains information about the green projects financed by KBN's green bonds. Each tab shows the projects within a specific category, while this tab serves as a summary of the data. </a:t>
          </a:r>
          <a:endParaRPr lang="en-GB" sz="1200">
            <a:latin typeface="IBM Plex Sans" panose="020B0503050203000203" pitchFamily="34" charset="0"/>
          </a:endParaRPr>
        </a:p>
        <a:p>
          <a:endParaRPr lang="en-GB" sz="1200">
            <a:latin typeface="IBM Plex Sans" panose="020B0503050203000203" pitchFamily="34" charset="0"/>
          </a:endParaRPr>
        </a:p>
        <a:p>
          <a:r>
            <a:rPr lang="en-GB" sz="1200">
              <a:latin typeface="IBM Plex Sans" panose="020B0503050203000203" pitchFamily="34" charset="0"/>
            </a:rPr>
            <a:t>Some</a:t>
          </a:r>
          <a:r>
            <a:rPr lang="en-GB" sz="1200" baseline="0">
              <a:latin typeface="IBM Plex Sans" panose="020B0503050203000203" pitchFamily="34" charset="0"/>
            </a:rPr>
            <a:t> of the projects were approved under previous versions of KBN's Green Bond Framework and Criteria Document and may not meet the standards of the current framework and criteria document. However, the impact from these projects is still included in this report. Each project is labeled with the latest Criteria Document under which it qualifies in the respective tabs. </a:t>
          </a:r>
        </a:p>
      </xdr:txBody>
    </xdr:sp>
    <xdr:clientData/>
  </xdr:twoCellAnchor>
  <xdr:twoCellAnchor>
    <xdr:from>
      <xdr:col>11</xdr:col>
      <xdr:colOff>598713</xdr:colOff>
      <xdr:row>17</xdr:row>
      <xdr:rowOff>27214</xdr:rowOff>
    </xdr:from>
    <xdr:to>
      <xdr:col>15</xdr:col>
      <xdr:colOff>39460</xdr:colOff>
      <xdr:row>19</xdr:row>
      <xdr:rowOff>625928</xdr:rowOff>
    </xdr:to>
    <xdr:sp macro="" textlink="">
      <xdr:nvSpPr>
        <xdr:cNvPr id="4" name="TextBox 3">
          <a:extLst>
            <a:ext uri="{FF2B5EF4-FFF2-40B4-BE49-F238E27FC236}">
              <a16:creationId xmlns:a16="http://schemas.microsoft.com/office/drawing/2014/main" id="{534B06C8-A1E2-4D20-B6EC-B7CF20E9BEAE}"/>
            </a:ext>
          </a:extLst>
        </xdr:cNvPr>
        <xdr:cNvSpPr txBox="1"/>
      </xdr:nvSpPr>
      <xdr:spPr>
        <a:xfrm>
          <a:off x="20182113" y="3730534"/>
          <a:ext cx="4279447" cy="2031274"/>
        </a:xfrm>
        <a:prstGeom prst="rect">
          <a:avLst/>
        </a:prstGeom>
        <a:solidFill>
          <a:schemeClr val="accent3">
            <a:lumMod val="20000"/>
            <a:lumOff val="80000"/>
          </a:schemeClr>
        </a:solidFill>
        <a:ln w="9525" cmpd="sng">
          <a:solidFill>
            <a:srgbClr val="ABBEC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baseline="0">
              <a:latin typeface="IBM Plex Sans" panose="020B0503050203000203" pitchFamily="34" charset="0"/>
            </a:rPr>
            <a:t>Methodology</a:t>
          </a:r>
        </a:p>
        <a:p>
          <a:endParaRPr lang="nb-NO" sz="1200" baseline="0">
            <a:latin typeface="IBM Plex Sans" panose="020B0503050203000203" pitchFamily="34" charset="0"/>
          </a:endParaRPr>
        </a:p>
        <a:p>
          <a:r>
            <a:rPr lang="nb-NO" sz="1200" baseline="0">
              <a:solidFill>
                <a:sysClr val="windowText" lastClr="000000"/>
              </a:solidFill>
              <a:effectLst/>
              <a:latin typeface="IBM Plex Sans" panose="020B0503050203000203" pitchFamily="34" charset="0"/>
              <a:ea typeface="+mn-ea"/>
              <a:cs typeface="+mn-cs"/>
            </a:rPr>
            <a:t>The methodology follows the recommendations set out in the </a:t>
          </a:r>
          <a:r>
            <a:rPr lang="nb-NO" sz="1200" b="0" i="0">
              <a:solidFill>
                <a:sysClr val="windowText" lastClr="000000"/>
              </a:solidFill>
              <a:effectLst/>
              <a:latin typeface="IBM Plex Sans" panose="020B0503050203000203" pitchFamily="34" charset="0"/>
              <a:ea typeface="+mn-ea"/>
              <a:cs typeface="+mn-cs"/>
            </a:rPr>
            <a:t>Nordic Public Sector Issuers (NPSI)</a:t>
          </a:r>
          <a:r>
            <a:rPr lang="nb-NO" sz="1200" b="0" i="0" baseline="0">
              <a:solidFill>
                <a:sysClr val="windowText" lastClr="000000"/>
              </a:solidFill>
              <a:effectLst/>
              <a:latin typeface="IBM Plex Sans" panose="020B0503050203000203" pitchFamily="34" charset="0"/>
              <a:ea typeface="+mn-ea"/>
              <a:cs typeface="+mn-cs"/>
            </a:rPr>
            <a:t> </a:t>
          </a:r>
          <a:r>
            <a:rPr lang="nb-NO" sz="1200" b="0" i="0">
              <a:solidFill>
                <a:sysClr val="windowText" lastClr="000000"/>
              </a:solidFill>
              <a:effectLst/>
              <a:latin typeface="IBM Plex Sans" panose="020B0503050203000203" pitchFamily="34" charset="0"/>
              <a:ea typeface="+mn-ea"/>
              <a:cs typeface="+mn-cs"/>
            </a:rPr>
            <a:t>“Position Paper on Green Bonds Impact Reporting" (March</a:t>
          </a:r>
          <a:r>
            <a:rPr lang="nb-NO" sz="1200" b="0" i="0" baseline="0">
              <a:solidFill>
                <a:sysClr val="windowText" lastClr="000000"/>
              </a:solidFill>
              <a:effectLst/>
              <a:latin typeface="IBM Plex Sans" panose="020B0503050203000203" pitchFamily="34" charset="0"/>
              <a:ea typeface="+mn-ea"/>
              <a:cs typeface="+mn-cs"/>
            </a:rPr>
            <a:t> 2024</a:t>
          </a:r>
          <a:r>
            <a:rPr lang="nb-NO" sz="1200" b="0" i="0">
              <a:solidFill>
                <a:sysClr val="windowText" lastClr="000000"/>
              </a:solidFill>
              <a:effectLst/>
              <a:latin typeface="IBM Plex Sans" panose="020B0503050203000203" pitchFamily="34" charset="0"/>
              <a:ea typeface="+mn-ea"/>
              <a:cs typeface="+mn-cs"/>
            </a:rPr>
            <a:t>). </a:t>
          </a:r>
          <a:r>
            <a:rPr lang="nb-NO" sz="1200" baseline="0">
              <a:solidFill>
                <a:sysClr val="windowText" lastClr="000000"/>
              </a:solidFill>
              <a:effectLst/>
              <a:latin typeface="IBM Plex Sans" panose="020B0503050203000203" pitchFamily="34" charset="0"/>
              <a:ea typeface="+mn-ea"/>
              <a:cs typeface="+mn-cs"/>
            </a:rPr>
            <a:t>Please consult the position paper and the full impact report for further details on methodology applied. </a:t>
          </a:r>
          <a:r>
            <a:rPr lang="nb-NO" sz="1200" b="0" baseline="0">
              <a:solidFill>
                <a:sysClr val="windowText" lastClr="000000"/>
              </a:solidFill>
              <a:effectLst/>
              <a:latin typeface="IBM Plex Sans" panose="020B0503050203000203" pitchFamily="34" charset="0"/>
              <a:ea typeface="+mn-ea"/>
              <a:cs typeface="+mn-cs"/>
            </a:rPr>
            <a:t>Both can </a:t>
          </a:r>
          <a:r>
            <a:rPr lang="nb-NO" sz="1200" baseline="0">
              <a:solidFill>
                <a:sysClr val="windowText" lastClr="000000"/>
              </a:solidFill>
              <a:effectLst/>
              <a:latin typeface="IBM Plex Sans" panose="020B0503050203000203" pitchFamily="34" charset="0"/>
              <a:ea typeface="+mn-ea"/>
              <a:cs typeface="+mn-cs"/>
            </a:rPr>
            <a:t>be downloaded from kbn.com.</a:t>
          </a:r>
          <a:br>
            <a:rPr lang="nb-NO" sz="1200">
              <a:latin typeface="IBM Plex Sans" panose="020B0503050203000203" pitchFamily="34" charset="0"/>
            </a:rPr>
          </a:br>
          <a:endParaRPr lang="nb-NO" sz="1200">
            <a:latin typeface="IBM Plex Sans" panose="020B0503050203000203" pitchFamily="34" charset="0"/>
          </a:endParaRPr>
        </a:p>
      </xdr:txBody>
    </xdr:sp>
    <xdr:clientData/>
  </xdr:twoCellAnchor>
  <xdr:twoCellAnchor>
    <xdr:from>
      <xdr:col>11</xdr:col>
      <xdr:colOff>585105</xdr:colOff>
      <xdr:row>20</xdr:row>
      <xdr:rowOff>40823</xdr:rowOff>
    </xdr:from>
    <xdr:to>
      <xdr:col>15</xdr:col>
      <xdr:colOff>35378</xdr:colOff>
      <xdr:row>22</xdr:row>
      <xdr:rowOff>483736</xdr:rowOff>
    </xdr:to>
    <xdr:sp macro="" textlink="">
      <xdr:nvSpPr>
        <xdr:cNvPr id="5" name="TextBox 4">
          <a:extLst>
            <a:ext uri="{FF2B5EF4-FFF2-40B4-BE49-F238E27FC236}">
              <a16:creationId xmlns:a16="http://schemas.microsoft.com/office/drawing/2014/main" id="{8ACCFC30-98C9-437D-9905-5DA926174140}"/>
            </a:ext>
          </a:extLst>
        </xdr:cNvPr>
        <xdr:cNvSpPr txBox="1"/>
      </xdr:nvSpPr>
      <xdr:spPr>
        <a:xfrm>
          <a:off x="20168505" y="5976803"/>
          <a:ext cx="4288973" cy="1723073"/>
        </a:xfrm>
        <a:prstGeom prst="rect">
          <a:avLst/>
        </a:prstGeom>
        <a:solidFill>
          <a:schemeClr val="accent3">
            <a:lumMod val="20000"/>
            <a:lumOff val="80000"/>
          </a:schemeClr>
        </a:solidFill>
        <a:ln w="9525" cmpd="sng">
          <a:solidFill>
            <a:srgbClr val="ABBEC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baseline="0">
              <a:solidFill>
                <a:sysClr val="windowText" lastClr="000000"/>
              </a:solidFill>
              <a:latin typeface="IBM Plex Sans" panose="020B0503050203000203" pitchFamily="34" charset="0"/>
            </a:rPr>
            <a:t>Norwegian grid factor applied </a:t>
          </a:r>
        </a:p>
        <a:p>
          <a:endParaRPr lang="nb-NO" sz="1200" b="1" baseline="0">
            <a:solidFill>
              <a:sysClr val="windowText" lastClr="000000"/>
            </a:solidFill>
            <a:latin typeface="IBM Plex Sans" panose="020B0503050203000203" pitchFamily="34" charset="0"/>
          </a:endParaRPr>
        </a:p>
        <a:p>
          <a:r>
            <a:rPr lang="nb-NO" sz="1200" b="0" baseline="0">
              <a:solidFill>
                <a:sysClr val="windowText" lastClr="000000"/>
              </a:solidFill>
              <a:latin typeface="IBM Plex Sans" panose="020B0503050203000203" pitchFamily="34" charset="0"/>
            </a:rPr>
            <a:t>KBN applies the grid factor calculated by the Norwegian Water Resources and Energy Directorate (NVE) for 2024 of 12g CO2e/kWh. NVE is a directorate under the Norwegian Ministry of Petroleum and Energy and calculate emissions from electricity consumption in Norway on an annual basis. </a:t>
          </a:r>
          <a:br>
            <a:rPr lang="nb-NO">
              <a:solidFill>
                <a:sysClr val="windowText" lastClr="000000"/>
              </a:solidFill>
            </a:rPr>
          </a:br>
          <a:endParaRPr lang="nb-NO"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kbn-my.sharepoint.com/personal/vens_kommunalbanken_no/Documents/Desktop/ny%20qlik%20gr&#248;nn%20prosjektliste.xlsx" TargetMode="External"/><Relationship Id="rId1" Type="http://schemas.openxmlformats.org/officeDocument/2006/relationships/externalLinkPath" Target="https://kbn-my.sharepoint.com/personal/vens_kommunalbanken_no/Documents/Desktop/ny%20qlik%20gr&#248;nn%20prosjekt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
          <cell r="K1" t="str">
            <v>Prosjektnummer</v>
          </cell>
          <cell r="T1" t="str">
            <v>Totalkostnad Inkl Mva</v>
          </cell>
        </row>
        <row r="2">
          <cell r="K2">
            <v>1105</v>
          </cell>
          <cell r="T2">
            <v>3500000</v>
          </cell>
        </row>
        <row r="3">
          <cell r="K3">
            <v>1106</v>
          </cell>
          <cell r="T3">
            <v>4000000</v>
          </cell>
        </row>
        <row r="4">
          <cell r="K4">
            <v>1209</v>
          </cell>
          <cell r="T4">
            <v>600000000</v>
          </cell>
        </row>
        <row r="5">
          <cell r="K5">
            <v>1209</v>
          </cell>
          <cell r="T5">
            <v>600000000</v>
          </cell>
        </row>
        <row r="6">
          <cell r="K6">
            <v>4071</v>
          </cell>
          <cell r="T6">
            <v>932530780</v>
          </cell>
        </row>
        <row r="7">
          <cell r="K7">
            <v>1157</v>
          </cell>
          <cell r="T7">
            <v>44200000</v>
          </cell>
        </row>
        <row r="8">
          <cell r="K8">
            <v>1230</v>
          </cell>
          <cell r="T8">
            <v>42000000</v>
          </cell>
        </row>
        <row r="9">
          <cell r="K9">
            <v>4004</v>
          </cell>
          <cell r="T9">
            <v>15500000</v>
          </cell>
        </row>
        <row r="10">
          <cell r="K10">
            <v>4005</v>
          </cell>
          <cell r="T10">
            <v>77250000</v>
          </cell>
        </row>
        <row r="11">
          <cell r="K11">
            <v>4005</v>
          </cell>
          <cell r="T11">
            <v>77250000</v>
          </cell>
        </row>
        <row r="12">
          <cell r="K12">
            <v>4005</v>
          </cell>
          <cell r="T12">
            <v>77250000</v>
          </cell>
        </row>
        <row r="13">
          <cell r="K13">
            <v>4006</v>
          </cell>
          <cell r="T13">
            <v>77250000</v>
          </cell>
        </row>
        <row r="14">
          <cell r="K14">
            <v>1145</v>
          </cell>
          <cell r="T14">
            <v>898000000</v>
          </cell>
        </row>
        <row r="15">
          <cell r="K15">
            <v>1145</v>
          </cell>
          <cell r="T15">
            <v>898000000</v>
          </cell>
        </row>
        <row r="16">
          <cell r="K16">
            <v>1145</v>
          </cell>
          <cell r="T16">
            <v>898000000</v>
          </cell>
        </row>
        <row r="17">
          <cell r="K17">
            <v>4018</v>
          </cell>
          <cell r="T17">
            <v>104000000</v>
          </cell>
        </row>
        <row r="18">
          <cell r="K18">
            <v>1124</v>
          </cell>
          <cell r="T18">
            <v>132000000</v>
          </cell>
        </row>
        <row r="19">
          <cell r="K19">
            <v>1124</v>
          </cell>
          <cell r="T19">
            <v>132000000</v>
          </cell>
        </row>
        <row r="20">
          <cell r="K20">
            <v>1503</v>
          </cell>
          <cell r="T20">
            <v>422000000</v>
          </cell>
        </row>
        <row r="21">
          <cell r="K21">
            <v>1503</v>
          </cell>
          <cell r="T21">
            <v>422000000</v>
          </cell>
        </row>
        <row r="22">
          <cell r="K22">
            <v>1503</v>
          </cell>
          <cell r="T22">
            <v>422000000</v>
          </cell>
        </row>
        <row r="23">
          <cell r="K23">
            <v>1504</v>
          </cell>
          <cell r="T23">
            <v>54876000</v>
          </cell>
        </row>
        <row r="24">
          <cell r="K24">
            <v>1504</v>
          </cell>
          <cell r="T24">
            <v>54876000</v>
          </cell>
        </row>
        <row r="25">
          <cell r="K25">
            <v>1361</v>
          </cell>
          <cell r="T25">
            <v>475000000</v>
          </cell>
        </row>
        <row r="26">
          <cell r="K26">
            <v>1361</v>
          </cell>
          <cell r="T26">
            <v>475000000</v>
          </cell>
        </row>
        <row r="27">
          <cell r="K27">
            <v>1040</v>
          </cell>
          <cell r="T27">
            <v>277000000</v>
          </cell>
        </row>
        <row r="28">
          <cell r="K28">
            <v>1035</v>
          </cell>
          <cell r="T28">
            <v>35600000</v>
          </cell>
        </row>
        <row r="29">
          <cell r="K29">
            <v>1300</v>
          </cell>
          <cell r="T29">
            <v>70000000</v>
          </cell>
        </row>
        <row r="30">
          <cell r="K30">
            <v>1300</v>
          </cell>
          <cell r="T30">
            <v>70000000</v>
          </cell>
        </row>
        <row r="31">
          <cell r="K31">
            <v>1231</v>
          </cell>
          <cell r="T31">
            <v>580000000</v>
          </cell>
        </row>
        <row r="32">
          <cell r="K32">
            <v>1231</v>
          </cell>
          <cell r="T32">
            <v>580000000</v>
          </cell>
        </row>
        <row r="33">
          <cell r="K33">
            <v>1599</v>
          </cell>
          <cell r="T33">
            <v>531000000</v>
          </cell>
        </row>
        <row r="34">
          <cell r="K34">
            <v>1036</v>
          </cell>
          <cell r="T34">
            <v>77600000</v>
          </cell>
        </row>
        <row r="35">
          <cell r="K35">
            <v>1600</v>
          </cell>
          <cell r="T35">
            <v>320000000</v>
          </cell>
        </row>
        <row r="36">
          <cell r="K36">
            <v>1205</v>
          </cell>
          <cell r="T36">
            <v>235000000</v>
          </cell>
        </row>
        <row r="37">
          <cell r="K37">
            <v>1205</v>
          </cell>
          <cell r="T37">
            <v>235000000</v>
          </cell>
        </row>
        <row r="38">
          <cell r="K38">
            <v>1206</v>
          </cell>
          <cell r="T38">
            <v>312500000</v>
          </cell>
        </row>
        <row r="39">
          <cell r="K39">
            <v>1206</v>
          </cell>
          <cell r="T39">
            <v>312500000</v>
          </cell>
        </row>
        <row r="40">
          <cell r="K40">
            <v>1283</v>
          </cell>
          <cell r="T40">
            <v>1740000000</v>
          </cell>
        </row>
        <row r="41">
          <cell r="K41">
            <v>1585</v>
          </cell>
          <cell r="T41">
            <v>302160125</v>
          </cell>
        </row>
        <row r="42">
          <cell r="K42">
            <v>1584</v>
          </cell>
          <cell r="T42">
            <v>503681999</v>
          </cell>
        </row>
        <row r="43">
          <cell r="K43">
            <v>1412</v>
          </cell>
          <cell r="T43">
            <v>262800000</v>
          </cell>
        </row>
        <row r="44">
          <cell r="K44">
            <v>1411</v>
          </cell>
          <cell r="T44">
            <v>65000000</v>
          </cell>
        </row>
        <row r="45">
          <cell r="K45">
            <v>1111</v>
          </cell>
          <cell r="T45">
            <v>65339720</v>
          </cell>
        </row>
        <row r="46">
          <cell r="K46">
            <v>1331</v>
          </cell>
          <cell r="T46">
            <v>31855155</v>
          </cell>
        </row>
        <row r="47">
          <cell r="K47">
            <v>1337</v>
          </cell>
          <cell r="T47">
            <v>103750000</v>
          </cell>
        </row>
        <row r="48">
          <cell r="K48">
            <v>1386</v>
          </cell>
          <cell r="T48">
            <v>396250000</v>
          </cell>
        </row>
        <row r="49">
          <cell r="K49">
            <v>1186</v>
          </cell>
          <cell r="T49">
            <v>28000000</v>
          </cell>
        </row>
        <row r="50">
          <cell r="K50">
            <v>1186</v>
          </cell>
          <cell r="T50">
            <v>28000000</v>
          </cell>
        </row>
        <row r="51">
          <cell r="K51">
            <v>1183</v>
          </cell>
          <cell r="T51">
            <v>350000000</v>
          </cell>
        </row>
        <row r="52">
          <cell r="K52">
            <v>1183</v>
          </cell>
          <cell r="T52">
            <v>350000000</v>
          </cell>
        </row>
        <row r="53">
          <cell r="K53">
            <v>1447</v>
          </cell>
          <cell r="T53">
            <v>297400000</v>
          </cell>
        </row>
        <row r="54">
          <cell r="K54">
            <v>1184</v>
          </cell>
          <cell r="T54">
            <v>735500000</v>
          </cell>
        </row>
        <row r="55">
          <cell r="K55">
            <v>1184</v>
          </cell>
          <cell r="T55">
            <v>735500000</v>
          </cell>
        </row>
        <row r="56">
          <cell r="K56">
            <v>1448</v>
          </cell>
          <cell r="T56">
            <v>323700000</v>
          </cell>
        </row>
        <row r="57">
          <cell r="K57">
            <v>1448</v>
          </cell>
          <cell r="T57">
            <v>323700000</v>
          </cell>
        </row>
        <row r="58">
          <cell r="K58">
            <v>1234</v>
          </cell>
          <cell r="T58">
            <v>167000000</v>
          </cell>
        </row>
        <row r="59">
          <cell r="K59">
            <v>1445</v>
          </cell>
          <cell r="T59">
            <v>502000000</v>
          </cell>
        </row>
        <row r="60">
          <cell r="K60">
            <v>1445</v>
          </cell>
          <cell r="T60">
            <v>502000000</v>
          </cell>
        </row>
        <row r="61">
          <cell r="K61">
            <v>1445</v>
          </cell>
          <cell r="T61">
            <v>502000000</v>
          </cell>
        </row>
        <row r="62">
          <cell r="K62">
            <v>1189</v>
          </cell>
          <cell r="T62">
            <v>33000000</v>
          </cell>
        </row>
        <row r="63">
          <cell r="K63">
            <v>1189</v>
          </cell>
          <cell r="T63">
            <v>33000000</v>
          </cell>
        </row>
        <row r="64">
          <cell r="K64">
            <v>1450</v>
          </cell>
          <cell r="T64">
            <v>50750000</v>
          </cell>
        </row>
        <row r="65">
          <cell r="K65">
            <v>1449</v>
          </cell>
          <cell r="T65">
            <v>86000000</v>
          </cell>
        </row>
        <row r="66">
          <cell r="K66">
            <v>1449</v>
          </cell>
          <cell r="T66">
            <v>86000000</v>
          </cell>
        </row>
        <row r="67">
          <cell r="K67">
            <v>1192</v>
          </cell>
          <cell r="T67">
            <v>140000000</v>
          </cell>
        </row>
        <row r="68">
          <cell r="K68">
            <v>1192</v>
          </cell>
          <cell r="T68">
            <v>140000000</v>
          </cell>
        </row>
        <row r="69">
          <cell r="K69">
            <v>1192</v>
          </cell>
          <cell r="T69">
            <v>140000000</v>
          </cell>
        </row>
        <row r="70">
          <cell r="K70">
            <v>1192</v>
          </cell>
          <cell r="T70">
            <v>140000000</v>
          </cell>
        </row>
        <row r="71">
          <cell r="K71">
            <v>1182</v>
          </cell>
          <cell r="T71">
            <v>419300000</v>
          </cell>
        </row>
        <row r="72">
          <cell r="K72">
            <v>1182</v>
          </cell>
          <cell r="T72">
            <v>419300000</v>
          </cell>
        </row>
        <row r="73">
          <cell r="K73">
            <v>1188</v>
          </cell>
          <cell r="T73">
            <v>475000000</v>
          </cell>
        </row>
        <row r="74">
          <cell r="K74">
            <v>1188</v>
          </cell>
          <cell r="T74">
            <v>475000000</v>
          </cell>
        </row>
        <row r="75">
          <cell r="K75">
            <v>1185</v>
          </cell>
          <cell r="T75">
            <v>145000000</v>
          </cell>
        </row>
        <row r="76">
          <cell r="K76">
            <v>1185</v>
          </cell>
          <cell r="T76">
            <v>145000000</v>
          </cell>
        </row>
        <row r="77">
          <cell r="K77">
            <v>1187</v>
          </cell>
          <cell r="T77">
            <v>1881000000</v>
          </cell>
        </row>
        <row r="78">
          <cell r="K78">
            <v>1187</v>
          </cell>
          <cell r="T78">
            <v>1881000000</v>
          </cell>
        </row>
        <row r="79">
          <cell r="K79">
            <v>1187</v>
          </cell>
          <cell r="T79">
            <v>1881000000</v>
          </cell>
        </row>
        <row r="80">
          <cell r="K80">
            <v>1187</v>
          </cell>
          <cell r="T80">
            <v>1881000000</v>
          </cell>
        </row>
        <row r="81">
          <cell r="K81">
            <v>1187</v>
          </cell>
          <cell r="T81">
            <v>1881000000</v>
          </cell>
        </row>
        <row r="82">
          <cell r="K82">
            <v>1446</v>
          </cell>
          <cell r="T82">
            <v>83855000</v>
          </cell>
        </row>
        <row r="83">
          <cell r="K83">
            <v>1556</v>
          </cell>
          <cell r="T83">
            <v>198880000</v>
          </cell>
        </row>
        <row r="84">
          <cell r="K84">
            <v>1557</v>
          </cell>
          <cell r="T84">
            <v>383660000</v>
          </cell>
        </row>
        <row r="85">
          <cell r="K85">
            <v>1302</v>
          </cell>
          <cell r="T85">
            <v>461000000</v>
          </cell>
        </row>
        <row r="86">
          <cell r="K86">
            <v>1302</v>
          </cell>
          <cell r="T86">
            <v>461000000</v>
          </cell>
        </row>
        <row r="87">
          <cell r="K87">
            <v>1302</v>
          </cell>
          <cell r="T87">
            <v>461000000</v>
          </cell>
        </row>
        <row r="88">
          <cell r="K88">
            <v>1555</v>
          </cell>
          <cell r="T88">
            <v>138000000</v>
          </cell>
        </row>
        <row r="89">
          <cell r="K89">
            <v>1558</v>
          </cell>
          <cell r="T89">
            <v>338275000</v>
          </cell>
        </row>
        <row r="90">
          <cell r="K90">
            <v>1303</v>
          </cell>
          <cell r="T90">
            <v>325000000</v>
          </cell>
        </row>
        <row r="91">
          <cell r="K91">
            <v>1303</v>
          </cell>
          <cell r="T91">
            <v>325000000</v>
          </cell>
        </row>
        <row r="92">
          <cell r="K92">
            <v>1303</v>
          </cell>
          <cell r="T92">
            <v>325000000</v>
          </cell>
        </row>
        <row r="93">
          <cell r="K93">
            <v>1191</v>
          </cell>
          <cell r="T93">
            <v>108000000</v>
          </cell>
        </row>
        <row r="94">
          <cell r="K94">
            <v>1191</v>
          </cell>
          <cell r="T94">
            <v>108000000</v>
          </cell>
        </row>
        <row r="95">
          <cell r="K95">
            <v>1190</v>
          </cell>
          <cell r="T95">
            <v>27200000</v>
          </cell>
        </row>
        <row r="96">
          <cell r="K96">
            <v>1190</v>
          </cell>
          <cell r="T96">
            <v>27200000</v>
          </cell>
        </row>
        <row r="97">
          <cell r="K97">
            <v>1304</v>
          </cell>
          <cell r="T97">
            <v>47587000</v>
          </cell>
        </row>
        <row r="98">
          <cell r="K98">
            <v>1366</v>
          </cell>
          <cell r="T98">
            <v>673000000</v>
          </cell>
        </row>
        <row r="99">
          <cell r="K99">
            <v>1484</v>
          </cell>
          <cell r="T99">
            <v>927600000</v>
          </cell>
        </row>
        <row r="100">
          <cell r="K100">
            <v>1299</v>
          </cell>
          <cell r="T100">
            <v>640000000</v>
          </cell>
        </row>
        <row r="101">
          <cell r="K101">
            <v>1367</v>
          </cell>
          <cell r="T101">
            <v>57300000</v>
          </cell>
        </row>
        <row r="102">
          <cell r="K102">
            <v>1368</v>
          </cell>
          <cell r="T102">
            <v>608000000</v>
          </cell>
        </row>
        <row r="103">
          <cell r="K103">
            <v>1485</v>
          </cell>
          <cell r="T103">
            <v>270300000</v>
          </cell>
        </row>
        <row r="104">
          <cell r="K104">
            <v>1432</v>
          </cell>
          <cell r="T104">
            <v>16589000</v>
          </cell>
        </row>
        <row r="105">
          <cell r="K105">
            <v>1433</v>
          </cell>
          <cell r="T105">
            <v>8268750</v>
          </cell>
        </row>
        <row r="106">
          <cell r="K106">
            <v>1467</v>
          </cell>
          <cell r="T106">
            <v>290000000</v>
          </cell>
        </row>
        <row r="107">
          <cell r="K107">
            <v>4015</v>
          </cell>
          <cell r="T107">
            <v>52300000</v>
          </cell>
        </row>
        <row r="108">
          <cell r="K108">
            <v>1406</v>
          </cell>
          <cell r="T108">
            <v>403000000</v>
          </cell>
        </row>
        <row r="109">
          <cell r="K109">
            <v>1407</v>
          </cell>
          <cell r="T109">
            <v>469100000</v>
          </cell>
        </row>
        <row r="110">
          <cell r="K110">
            <v>1328</v>
          </cell>
          <cell r="T110">
            <v>450000000</v>
          </cell>
        </row>
        <row r="111">
          <cell r="K111">
            <v>1328</v>
          </cell>
          <cell r="T111">
            <v>450000000</v>
          </cell>
        </row>
        <row r="112">
          <cell r="K112">
            <v>1377</v>
          </cell>
          <cell r="T112">
            <v>1968750</v>
          </cell>
        </row>
        <row r="113">
          <cell r="K113">
            <v>1501</v>
          </cell>
          <cell r="T113">
            <v>58713976</v>
          </cell>
        </row>
        <row r="114">
          <cell r="K114">
            <v>1500</v>
          </cell>
          <cell r="T114">
            <v>3090250</v>
          </cell>
        </row>
        <row r="115">
          <cell r="K115">
            <v>1499</v>
          </cell>
          <cell r="T115">
            <v>1320000</v>
          </cell>
        </row>
        <row r="116">
          <cell r="K116">
            <v>1378</v>
          </cell>
          <cell r="T116">
            <v>7257933</v>
          </cell>
        </row>
        <row r="117">
          <cell r="K117">
            <v>1461</v>
          </cell>
          <cell r="T117">
            <v>460000</v>
          </cell>
        </row>
        <row r="118">
          <cell r="K118">
            <v>1357</v>
          </cell>
          <cell r="T118">
            <v>9050000</v>
          </cell>
        </row>
        <row r="119">
          <cell r="K119">
            <v>1085</v>
          </cell>
          <cell r="T119">
            <v>28200000</v>
          </cell>
        </row>
        <row r="120">
          <cell r="K120">
            <v>1084</v>
          </cell>
          <cell r="T120">
            <v>254500000</v>
          </cell>
        </row>
        <row r="121">
          <cell r="K121">
            <v>1592</v>
          </cell>
          <cell r="T121">
            <v>1577349000</v>
          </cell>
        </row>
        <row r="122">
          <cell r="K122">
            <v>1592</v>
          </cell>
          <cell r="T122">
            <v>1577349000</v>
          </cell>
        </row>
        <row r="123">
          <cell r="K123">
            <v>1317</v>
          </cell>
          <cell r="T123">
            <v>258000000</v>
          </cell>
        </row>
        <row r="124">
          <cell r="K124">
            <v>1120</v>
          </cell>
          <cell r="T124">
            <v>50000000</v>
          </cell>
        </row>
        <row r="125">
          <cell r="K125">
            <v>1121</v>
          </cell>
          <cell r="T125">
            <v>3800000</v>
          </cell>
        </row>
        <row r="126">
          <cell r="K126">
            <v>1149</v>
          </cell>
          <cell r="T126">
            <v>2800000</v>
          </cell>
        </row>
        <row r="127">
          <cell r="K127">
            <v>4079</v>
          </cell>
          <cell r="T127">
            <v>276000000</v>
          </cell>
        </row>
        <row r="128">
          <cell r="K128">
            <v>1134</v>
          </cell>
          <cell r="T128">
            <v>384286294</v>
          </cell>
        </row>
        <row r="129">
          <cell r="K129">
            <v>1134</v>
          </cell>
          <cell r="T129">
            <v>384286294</v>
          </cell>
        </row>
        <row r="130">
          <cell r="K130">
            <v>4014</v>
          </cell>
          <cell r="T130">
            <v>86679000</v>
          </cell>
        </row>
        <row r="131">
          <cell r="K131">
            <v>1161</v>
          </cell>
          <cell r="T131">
            <v>140000000</v>
          </cell>
        </row>
        <row r="132">
          <cell r="K132">
            <v>1135</v>
          </cell>
          <cell r="T132">
            <v>350000000</v>
          </cell>
        </row>
        <row r="133">
          <cell r="K133">
            <v>1534</v>
          </cell>
          <cell r="T133">
            <v>21228500</v>
          </cell>
        </row>
        <row r="134">
          <cell r="K134">
            <v>1274</v>
          </cell>
          <cell r="T134">
            <v>279679000</v>
          </cell>
        </row>
        <row r="135">
          <cell r="K135">
            <v>1301</v>
          </cell>
          <cell r="T135">
            <v>369346884</v>
          </cell>
        </row>
        <row r="136">
          <cell r="K136">
            <v>1497</v>
          </cell>
          <cell r="T136">
            <v>311259926</v>
          </cell>
        </row>
        <row r="137">
          <cell r="K137">
            <v>1497</v>
          </cell>
          <cell r="T137">
            <v>311259926</v>
          </cell>
        </row>
        <row r="138">
          <cell r="K138">
            <v>1569</v>
          </cell>
          <cell r="T138">
            <v>19762000000</v>
          </cell>
        </row>
        <row r="139">
          <cell r="K139">
            <v>4007</v>
          </cell>
          <cell r="T139">
            <v>100000000</v>
          </cell>
        </row>
        <row r="140">
          <cell r="K140">
            <v>1247</v>
          </cell>
          <cell r="T140">
            <v>400000</v>
          </cell>
        </row>
        <row r="141">
          <cell r="K141">
            <v>1245</v>
          </cell>
          <cell r="T141">
            <v>500000</v>
          </cell>
        </row>
        <row r="142">
          <cell r="K142">
            <v>1246</v>
          </cell>
          <cell r="T142">
            <v>5600000</v>
          </cell>
        </row>
        <row r="143">
          <cell r="K143">
            <v>1443</v>
          </cell>
          <cell r="T143">
            <v>65781000</v>
          </cell>
        </row>
        <row r="144">
          <cell r="K144">
            <v>1443</v>
          </cell>
          <cell r="T144">
            <v>65781000</v>
          </cell>
        </row>
        <row r="145">
          <cell r="K145">
            <v>1442</v>
          </cell>
          <cell r="T145">
            <v>16000000</v>
          </cell>
        </row>
        <row r="146">
          <cell r="K146">
            <v>1114</v>
          </cell>
          <cell r="T146">
            <v>27000000</v>
          </cell>
        </row>
        <row r="147">
          <cell r="K147">
            <v>1423</v>
          </cell>
          <cell r="T147">
            <v>124500000</v>
          </cell>
        </row>
        <row r="148">
          <cell r="K148">
            <v>1147</v>
          </cell>
          <cell r="T148">
            <v>15000000</v>
          </cell>
        </row>
        <row r="149">
          <cell r="K149">
            <v>1136</v>
          </cell>
          <cell r="T149">
            <v>94000000</v>
          </cell>
        </row>
        <row r="150">
          <cell r="K150">
            <v>1116</v>
          </cell>
          <cell r="T150">
            <v>261362000</v>
          </cell>
        </row>
        <row r="151">
          <cell r="K151">
            <v>1116</v>
          </cell>
          <cell r="T151">
            <v>261362000</v>
          </cell>
        </row>
        <row r="152">
          <cell r="K152">
            <v>1116</v>
          </cell>
          <cell r="T152">
            <v>261362000</v>
          </cell>
        </row>
        <row r="153">
          <cell r="K153">
            <v>1598</v>
          </cell>
          <cell r="T153">
            <v>7671250</v>
          </cell>
        </row>
        <row r="154">
          <cell r="K154">
            <v>1498</v>
          </cell>
          <cell r="T154">
            <v>2338139000</v>
          </cell>
        </row>
        <row r="155">
          <cell r="K155">
            <v>1498</v>
          </cell>
          <cell r="T155">
            <v>2338139000</v>
          </cell>
        </row>
        <row r="156">
          <cell r="K156">
            <v>1498</v>
          </cell>
          <cell r="T156">
            <v>2338139000</v>
          </cell>
        </row>
        <row r="157">
          <cell r="K157">
            <v>1498</v>
          </cell>
          <cell r="T157">
            <v>2338139000</v>
          </cell>
        </row>
        <row r="158">
          <cell r="K158">
            <v>1498</v>
          </cell>
          <cell r="T158">
            <v>2338139000</v>
          </cell>
        </row>
        <row r="159">
          <cell r="K159">
            <v>1017</v>
          </cell>
          <cell r="T159">
            <v>226000000</v>
          </cell>
        </row>
        <row r="160">
          <cell r="K160">
            <v>1284</v>
          </cell>
          <cell r="T160">
            <v>390000000</v>
          </cell>
        </row>
        <row r="161">
          <cell r="K161">
            <v>1253</v>
          </cell>
          <cell r="T161">
            <v>28200000</v>
          </cell>
        </row>
        <row r="162">
          <cell r="K162">
            <v>1293</v>
          </cell>
          <cell r="T162">
            <v>1250000</v>
          </cell>
        </row>
        <row r="163">
          <cell r="K163">
            <v>1223</v>
          </cell>
          <cell r="T163">
            <v>32200000</v>
          </cell>
        </row>
        <row r="164">
          <cell r="K164">
            <v>1562</v>
          </cell>
          <cell r="T164">
            <v>89700000</v>
          </cell>
        </row>
        <row r="165">
          <cell r="K165">
            <v>1475</v>
          </cell>
          <cell r="T165">
            <v>150000000</v>
          </cell>
        </row>
        <row r="166">
          <cell r="K166">
            <v>1475</v>
          </cell>
          <cell r="T166">
            <v>150000000</v>
          </cell>
        </row>
        <row r="167">
          <cell r="K167">
            <v>1561</v>
          </cell>
          <cell r="T167">
            <v>2565625</v>
          </cell>
        </row>
        <row r="168">
          <cell r="K168">
            <v>1560</v>
          </cell>
          <cell r="T168">
            <v>2200000</v>
          </cell>
        </row>
        <row r="169">
          <cell r="K169">
            <v>1476</v>
          </cell>
          <cell r="T169">
            <v>30899887</v>
          </cell>
        </row>
        <row r="170">
          <cell r="K170">
            <v>1476</v>
          </cell>
          <cell r="T170">
            <v>30899887</v>
          </cell>
        </row>
        <row r="171">
          <cell r="K171">
            <v>1474</v>
          </cell>
          <cell r="T171">
            <v>10060000</v>
          </cell>
        </row>
        <row r="172">
          <cell r="K172">
            <v>1579</v>
          </cell>
          <cell r="T172">
            <v>63630000</v>
          </cell>
        </row>
        <row r="173">
          <cell r="K173">
            <v>4020</v>
          </cell>
          <cell r="T173">
            <v>15600000</v>
          </cell>
        </row>
        <row r="174">
          <cell r="K174">
            <v>4030</v>
          </cell>
          <cell r="T174">
            <v>640000000</v>
          </cell>
        </row>
        <row r="175">
          <cell r="K175">
            <v>1318</v>
          </cell>
          <cell r="T175">
            <v>280000000</v>
          </cell>
        </row>
        <row r="176">
          <cell r="K176">
            <v>1138</v>
          </cell>
          <cell r="T176">
            <v>275000000</v>
          </cell>
        </row>
        <row r="177">
          <cell r="K177">
            <v>1138</v>
          </cell>
          <cell r="T177">
            <v>275000000</v>
          </cell>
        </row>
        <row r="178">
          <cell r="K178">
            <v>1138</v>
          </cell>
          <cell r="T178">
            <v>275000000</v>
          </cell>
        </row>
        <row r="179">
          <cell r="K179">
            <v>1544</v>
          </cell>
          <cell r="T179">
            <v>106200000</v>
          </cell>
        </row>
        <row r="180">
          <cell r="K180">
            <v>1544</v>
          </cell>
          <cell r="T180">
            <v>106200000</v>
          </cell>
        </row>
        <row r="181">
          <cell r="K181">
            <v>1174</v>
          </cell>
          <cell r="T181">
            <v>14100000</v>
          </cell>
        </row>
        <row r="182">
          <cell r="K182">
            <v>1237</v>
          </cell>
          <cell r="T182">
            <v>175000000</v>
          </cell>
        </row>
        <row r="183">
          <cell r="K183">
            <v>1237</v>
          </cell>
          <cell r="T183">
            <v>175000000</v>
          </cell>
        </row>
        <row r="184">
          <cell r="K184">
            <v>1587</v>
          </cell>
          <cell r="T184">
            <v>50000000</v>
          </cell>
        </row>
        <row r="185">
          <cell r="K185">
            <v>1593</v>
          </cell>
          <cell r="T185">
            <v>1875000</v>
          </cell>
        </row>
        <row r="186">
          <cell r="K186">
            <v>1602</v>
          </cell>
          <cell r="T186">
            <v>254000000</v>
          </cell>
        </row>
        <row r="187">
          <cell r="K187">
            <v>4016</v>
          </cell>
          <cell r="T187">
            <v>37500000</v>
          </cell>
        </row>
        <row r="188">
          <cell r="K188">
            <v>1492</v>
          </cell>
          <cell r="T188">
            <v>14722500</v>
          </cell>
        </row>
        <row r="189">
          <cell r="K189">
            <v>1596</v>
          </cell>
          <cell r="T189">
            <v>10000000</v>
          </cell>
        </row>
        <row r="190">
          <cell r="K190">
            <v>1385</v>
          </cell>
          <cell r="T190">
            <v>357500000</v>
          </cell>
        </row>
        <row r="191">
          <cell r="K191">
            <v>1385</v>
          </cell>
          <cell r="T191">
            <v>357500000</v>
          </cell>
        </row>
        <row r="192">
          <cell r="K192">
            <v>1306</v>
          </cell>
          <cell r="T192">
            <v>37400000</v>
          </cell>
        </row>
        <row r="193">
          <cell r="K193">
            <v>1306</v>
          </cell>
          <cell r="T193">
            <v>37400000</v>
          </cell>
        </row>
        <row r="194">
          <cell r="K194">
            <v>1307</v>
          </cell>
          <cell r="T194">
            <v>82000000</v>
          </cell>
        </row>
        <row r="195">
          <cell r="K195">
            <v>1307</v>
          </cell>
          <cell r="T195">
            <v>82000000</v>
          </cell>
        </row>
        <row r="196">
          <cell r="K196">
            <v>1305</v>
          </cell>
          <cell r="T196">
            <v>36000000</v>
          </cell>
        </row>
        <row r="197">
          <cell r="K197">
            <v>1308</v>
          </cell>
          <cell r="T197">
            <v>37500000</v>
          </cell>
        </row>
        <row r="198">
          <cell r="K198">
            <v>1308</v>
          </cell>
          <cell r="T198">
            <v>37500000</v>
          </cell>
        </row>
        <row r="199">
          <cell r="K199">
            <v>1199</v>
          </cell>
          <cell r="T199">
            <v>341000000</v>
          </cell>
        </row>
        <row r="200">
          <cell r="K200">
            <v>1198</v>
          </cell>
          <cell r="T200">
            <v>190000000</v>
          </cell>
        </row>
        <row r="201">
          <cell r="K201">
            <v>1572</v>
          </cell>
          <cell r="T201">
            <v>155487283</v>
          </cell>
        </row>
        <row r="202">
          <cell r="K202">
            <v>1604</v>
          </cell>
          <cell r="T202">
            <v>160774100</v>
          </cell>
        </row>
        <row r="203">
          <cell r="K203">
            <v>1573</v>
          </cell>
          <cell r="T203">
            <v>55000000</v>
          </cell>
        </row>
        <row r="204">
          <cell r="K204">
            <v>1131</v>
          </cell>
          <cell r="T204">
            <v>8158000</v>
          </cell>
        </row>
        <row r="205">
          <cell r="K205">
            <v>1330</v>
          </cell>
          <cell r="T205">
            <v>7260000</v>
          </cell>
        </row>
        <row r="206">
          <cell r="K206">
            <v>1115</v>
          </cell>
          <cell r="T206">
            <v>21500000</v>
          </cell>
        </row>
        <row r="207">
          <cell r="K207">
            <v>1379</v>
          </cell>
          <cell r="T207">
            <v>175000000</v>
          </cell>
        </row>
        <row r="208">
          <cell r="K208">
            <v>1379</v>
          </cell>
          <cell r="T208">
            <v>175000000</v>
          </cell>
        </row>
        <row r="209">
          <cell r="K209">
            <v>1379</v>
          </cell>
          <cell r="T209">
            <v>175000000</v>
          </cell>
        </row>
        <row r="210">
          <cell r="K210">
            <v>1067</v>
          </cell>
          <cell r="T210">
            <v>420000000</v>
          </cell>
        </row>
        <row r="211">
          <cell r="K211">
            <v>1067</v>
          </cell>
          <cell r="T211">
            <v>420000000</v>
          </cell>
        </row>
        <row r="212">
          <cell r="K212">
            <v>1067</v>
          </cell>
          <cell r="T212">
            <v>420000000</v>
          </cell>
        </row>
        <row r="213">
          <cell r="K213">
            <v>1067</v>
          </cell>
          <cell r="T213">
            <v>420000000</v>
          </cell>
        </row>
        <row r="214">
          <cell r="K214">
            <v>1067</v>
          </cell>
          <cell r="T214">
            <v>420000000</v>
          </cell>
        </row>
        <row r="215">
          <cell r="K215">
            <v>1065</v>
          </cell>
          <cell r="T215">
            <v>214058000</v>
          </cell>
        </row>
        <row r="216">
          <cell r="K216">
            <v>1065</v>
          </cell>
          <cell r="T216">
            <v>214058000</v>
          </cell>
        </row>
        <row r="217">
          <cell r="K217">
            <v>1065</v>
          </cell>
          <cell r="T217">
            <v>214058000</v>
          </cell>
        </row>
        <row r="218">
          <cell r="K218">
            <v>1065</v>
          </cell>
          <cell r="T218">
            <v>214058000</v>
          </cell>
        </row>
        <row r="219">
          <cell r="K219">
            <v>1065</v>
          </cell>
          <cell r="T219">
            <v>214058000</v>
          </cell>
        </row>
        <row r="220">
          <cell r="K220">
            <v>1065</v>
          </cell>
          <cell r="T220">
            <v>214058000</v>
          </cell>
        </row>
        <row r="221">
          <cell r="K221">
            <v>1065</v>
          </cell>
          <cell r="T221">
            <v>214058000</v>
          </cell>
        </row>
        <row r="222">
          <cell r="K222">
            <v>1065</v>
          </cell>
          <cell r="T222">
            <v>214058000</v>
          </cell>
        </row>
        <row r="223">
          <cell r="K223">
            <v>1064</v>
          </cell>
          <cell r="T223">
            <v>170000000</v>
          </cell>
        </row>
        <row r="224">
          <cell r="K224">
            <v>1064</v>
          </cell>
          <cell r="T224">
            <v>170000000</v>
          </cell>
        </row>
        <row r="225">
          <cell r="K225">
            <v>1064</v>
          </cell>
          <cell r="T225">
            <v>170000000</v>
          </cell>
        </row>
        <row r="226">
          <cell r="K226">
            <v>1438</v>
          </cell>
          <cell r="T226">
            <v>3300000</v>
          </cell>
        </row>
        <row r="227">
          <cell r="K227">
            <v>1066</v>
          </cell>
          <cell r="T227">
            <v>275000000</v>
          </cell>
        </row>
        <row r="228">
          <cell r="K228">
            <v>1066</v>
          </cell>
          <cell r="T228">
            <v>275000000</v>
          </cell>
        </row>
        <row r="229">
          <cell r="K229">
            <v>1066</v>
          </cell>
          <cell r="T229">
            <v>275000000</v>
          </cell>
        </row>
        <row r="230">
          <cell r="K230">
            <v>1066</v>
          </cell>
          <cell r="T230">
            <v>275000000</v>
          </cell>
        </row>
        <row r="231">
          <cell r="K231">
            <v>1066</v>
          </cell>
          <cell r="T231">
            <v>275000000</v>
          </cell>
        </row>
        <row r="232">
          <cell r="K232">
            <v>1066</v>
          </cell>
          <cell r="T232">
            <v>275000000</v>
          </cell>
        </row>
        <row r="233">
          <cell r="K233">
            <v>1066</v>
          </cell>
          <cell r="T233">
            <v>275000000</v>
          </cell>
        </row>
        <row r="234">
          <cell r="K234">
            <v>1565</v>
          </cell>
          <cell r="T234">
            <v>350000000</v>
          </cell>
        </row>
        <row r="235">
          <cell r="K235">
            <v>1565</v>
          </cell>
          <cell r="T235">
            <v>350000000</v>
          </cell>
        </row>
        <row r="236">
          <cell r="K236">
            <v>1565</v>
          </cell>
          <cell r="T236">
            <v>350000000</v>
          </cell>
        </row>
        <row r="237">
          <cell r="K237">
            <v>1565</v>
          </cell>
          <cell r="T237">
            <v>350000000</v>
          </cell>
        </row>
        <row r="238">
          <cell r="K238">
            <v>1565</v>
          </cell>
          <cell r="T238">
            <v>350000000</v>
          </cell>
        </row>
        <row r="239">
          <cell r="K239">
            <v>1531</v>
          </cell>
          <cell r="T239">
            <v>16250000</v>
          </cell>
        </row>
        <row r="240">
          <cell r="K240">
            <v>1019</v>
          </cell>
          <cell r="T240">
            <v>64500000</v>
          </cell>
        </row>
        <row r="241">
          <cell r="K241">
            <v>1099</v>
          </cell>
          <cell r="T241">
            <v>80100000</v>
          </cell>
        </row>
        <row r="242">
          <cell r="K242">
            <v>1099</v>
          </cell>
          <cell r="T242">
            <v>80100000</v>
          </cell>
        </row>
        <row r="243">
          <cell r="K243">
            <v>1099</v>
          </cell>
          <cell r="T243">
            <v>80100000</v>
          </cell>
        </row>
        <row r="244">
          <cell r="K244">
            <v>1346</v>
          </cell>
          <cell r="T244">
            <v>115000000</v>
          </cell>
        </row>
        <row r="245">
          <cell r="K245">
            <v>1243</v>
          </cell>
          <cell r="T245">
            <v>40000000</v>
          </cell>
        </row>
        <row r="246">
          <cell r="K246">
            <v>1347</v>
          </cell>
          <cell r="T246">
            <v>583000000</v>
          </cell>
        </row>
        <row r="247">
          <cell r="K247">
            <v>1347</v>
          </cell>
          <cell r="T247">
            <v>583000000</v>
          </cell>
        </row>
        <row r="248">
          <cell r="K248">
            <v>1347</v>
          </cell>
          <cell r="T248">
            <v>583000000</v>
          </cell>
        </row>
        <row r="249">
          <cell r="K249">
            <v>1347</v>
          </cell>
          <cell r="T249">
            <v>583000000</v>
          </cell>
        </row>
        <row r="250">
          <cell r="K250">
            <v>1349</v>
          </cell>
          <cell r="T250">
            <v>58875000</v>
          </cell>
        </row>
        <row r="251">
          <cell r="K251">
            <v>1349</v>
          </cell>
          <cell r="T251">
            <v>58875000</v>
          </cell>
        </row>
        <row r="252">
          <cell r="K252">
            <v>1126</v>
          </cell>
          <cell r="T252">
            <v>18500000</v>
          </cell>
        </row>
        <row r="253">
          <cell r="K253">
            <v>1126</v>
          </cell>
          <cell r="T253">
            <v>18500000</v>
          </cell>
        </row>
        <row r="254">
          <cell r="K254">
            <v>1127</v>
          </cell>
          <cell r="T254">
            <v>9600000</v>
          </cell>
        </row>
        <row r="255">
          <cell r="K255">
            <v>1127</v>
          </cell>
          <cell r="T255">
            <v>9600000</v>
          </cell>
        </row>
        <row r="256">
          <cell r="K256">
            <v>1348</v>
          </cell>
          <cell r="T256">
            <v>125888000</v>
          </cell>
        </row>
        <row r="257">
          <cell r="K257">
            <v>1348</v>
          </cell>
          <cell r="T257">
            <v>125888000</v>
          </cell>
        </row>
        <row r="258">
          <cell r="K258">
            <v>1128</v>
          </cell>
          <cell r="T258">
            <v>297625000</v>
          </cell>
        </row>
        <row r="259">
          <cell r="K259">
            <v>1128</v>
          </cell>
          <cell r="T259">
            <v>297625000</v>
          </cell>
        </row>
        <row r="260">
          <cell r="K260">
            <v>1129</v>
          </cell>
          <cell r="T260">
            <v>135000000</v>
          </cell>
        </row>
        <row r="261">
          <cell r="K261">
            <v>1129</v>
          </cell>
          <cell r="T261">
            <v>135000000</v>
          </cell>
        </row>
        <row r="262">
          <cell r="K262">
            <v>1129</v>
          </cell>
          <cell r="T262">
            <v>135000000</v>
          </cell>
        </row>
        <row r="263">
          <cell r="K263">
            <v>1130</v>
          </cell>
          <cell r="T263">
            <v>2500000</v>
          </cell>
        </row>
        <row r="264">
          <cell r="K264">
            <v>1130</v>
          </cell>
          <cell r="T264">
            <v>2500000</v>
          </cell>
        </row>
        <row r="265">
          <cell r="K265">
            <v>1350</v>
          </cell>
          <cell r="T265">
            <v>125800000</v>
          </cell>
        </row>
        <row r="266">
          <cell r="K266">
            <v>1350</v>
          </cell>
          <cell r="T266">
            <v>125800000</v>
          </cell>
        </row>
        <row r="267">
          <cell r="K267">
            <v>1564</v>
          </cell>
          <cell r="T267">
            <v>73500000</v>
          </cell>
        </row>
        <row r="268">
          <cell r="K268">
            <v>1563</v>
          </cell>
          <cell r="T268">
            <v>15400000</v>
          </cell>
        </row>
        <row r="269">
          <cell r="K269">
            <v>1049</v>
          </cell>
          <cell r="T269">
            <v>1050000</v>
          </cell>
        </row>
        <row r="270">
          <cell r="K270">
            <v>1038</v>
          </cell>
          <cell r="T270">
            <v>24200000</v>
          </cell>
        </row>
        <row r="271">
          <cell r="K271">
            <v>1255</v>
          </cell>
          <cell r="T271">
            <v>140000000</v>
          </cell>
        </row>
        <row r="272">
          <cell r="K272">
            <v>1255</v>
          </cell>
          <cell r="T272">
            <v>140000000</v>
          </cell>
        </row>
        <row r="273">
          <cell r="K273">
            <v>1478</v>
          </cell>
          <cell r="T273">
            <v>8000000</v>
          </cell>
        </row>
        <row r="274">
          <cell r="K274">
            <v>1477</v>
          </cell>
          <cell r="T274">
            <v>552215</v>
          </cell>
        </row>
        <row r="275">
          <cell r="K275">
            <v>1251</v>
          </cell>
          <cell r="T275">
            <v>32690000</v>
          </cell>
        </row>
        <row r="276">
          <cell r="K276">
            <v>1070</v>
          </cell>
          <cell r="T276">
            <v>5000000</v>
          </cell>
        </row>
        <row r="277">
          <cell r="K277">
            <v>1068</v>
          </cell>
          <cell r="T277">
            <v>45000000</v>
          </cell>
        </row>
        <row r="278">
          <cell r="K278">
            <v>1014</v>
          </cell>
          <cell r="T278">
            <v>235000000</v>
          </cell>
        </row>
        <row r="279">
          <cell r="K279">
            <v>1024</v>
          </cell>
          <cell r="T279">
            <v>20500000</v>
          </cell>
        </row>
        <row r="280">
          <cell r="K280">
            <v>1372</v>
          </cell>
          <cell r="T280">
            <v>3750000</v>
          </cell>
        </row>
        <row r="281">
          <cell r="K281">
            <v>1371</v>
          </cell>
          <cell r="T281">
            <v>51250000</v>
          </cell>
        </row>
        <row r="282">
          <cell r="K282">
            <v>1371</v>
          </cell>
          <cell r="T282">
            <v>51250000</v>
          </cell>
        </row>
        <row r="283">
          <cell r="K283">
            <v>1505</v>
          </cell>
          <cell r="T283">
            <v>30000000</v>
          </cell>
        </row>
        <row r="284">
          <cell r="K284">
            <v>1452</v>
          </cell>
          <cell r="T284">
            <v>83200000</v>
          </cell>
        </row>
        <row r="285">
          <cell r="K285">
            <v>1453</v>
          </cell>
          <cell r="T285">
            <v>520000</v>
          </cell>
        </row>
        <row r="286">
          <cell r="K286">
            <v>1451</v>
          </cell>
          <cell r="T286">
            <v>74600000</v>
          </cell>
        </row>
        <row r="287">
          <cell r="K287">
            <v>1454</v>
          </cell>
          <cell r="T287">
            <v>111500000</v>
          </cell>
        </row>
        <row r="288">
          <cell r="K288">
            <v>1575</v>
          </cell>
          <cell r="T288">
            <v>174273716</v>
          </cell>
        </row>
        <row r="289">
          <cell r="K289">
            <v>1236</v>
          </cell>
          <cell r="T289">
            <v>138177380</v>
          </cell>
        </row>
        <row r="290">
          <cell r="K290">
            <v>1027</v>
          </cell>
          <cell r="T290">
            <v>546000000</v>
          </cell>
        </row>
        <row r="291">
          <cell r="K291">
            <v>1027</v>
          </cell>
          <cell r="T291">
            <v>546000000</v>
          </cell>
        </row>
        <row r="292">
          <cell r="K292">
            <v>1027</v>
          </cell>
          <cell r="T292">
            <v>546000000</v>
          </cell>
        </row>
        <row r="293">
          <cell r="K293">
            <v>1027</v>
          </cell>
          <cell r="T293">
            <v>546000000</v>
          </cell>
        </row>
        <row r="294">
          <cell r="K294">
            <v>1027</v>
          </cell>
          <cell r="T294">
            <v>546000000</v>
          </cell>
        </row>
        <row r="295">
          <cell r="K295">
            <v>1058</v>
          </cell>
          <cell r="T295">
            <v>220000000</v>
          </cell>
        </row>
        <row r="296">
          <cell r="K296">
            <v>1058</v>
          </cell>
          <cell r="T296">
            <v>220000000</v>
          </cell>
        </row>
        <row r="297">
          <cell r="K297">
            <v>1058</v>
          </cell>
          <cell r="T297">
            <v>220000000</v>
          </cell>
        </row>
        <row r="298">
          <cell r="K298">
            <v>1057</v>
          </cell>
          <cell r="T298">
            <v>1094500000</v>
          </cell>
        </row>
        <row r="299">
          <cell r="K299">
            <v>1057</v>
          </cell>
          <cell r="T299">
            <v>1094500000</v>
          </cell>
        </row>
        <row r="300">
          <cell r="K300">
            <v>1057</v>
          </cell>
          <cell r="T300">
            <v>1094500000</v>
          </cell>
        </row>
        <row r="301">
          <cell r="K301">
            <v>1057</v>
          </cell>
          <cell r="T301">
            <v>1094500000</v>
          </cell>
        </row>
        <row r="302">
          <cell r="K302">
            <v>1057</v>
          </cell>
          <cell r="T302">
            <v>1094500000</v>
          </cell>
        </row>
        <row r="303">
          <cell r="K303">
            <v>1057</v>
          </cell>
          <cell r="T303">
            <v>1094500000</v>
          </cell>
        </row>
        <row r="304">
          <cell r="K304">
            <v>1055</v>
          </cell>
          <cell r="T304">
            <v>1100000000</v>
          </cell>
        </row>
        <row r="305">
          <cell r="K305">
            <v>1055</v>
          </cell>
          <cell r="T305">
            <v>1100000000</v>
          </cell>
        </row>
        <row r="306">
          <cell r="K306">
            <v>1055</v>
          </cell>
          <cell r="T306">
            <v>1100000000</v>
          </cell>
        </row>
        <row r="307">
          <cell r="K307">
            <v>1055</v>
          </cell>
          <cell r="T307">
            <v>1100000000</v>
          </cell>
        </row>
        <row r="308">
          <cell r="K308">
            <v>1409</v>
          </cell>
          <cell r="T308">
            <v>19750000</v>
          </cell>
        </row>
        <row r="309">
          <cell r="K309">
            <v>1479</v>
          </cell>
          <cell r="T309">
            <v>108250027</v>
          </cell>
        </row>
        <row r="310">
          <cell r="K310">
            <v>1056</v>
          </cell>
          <cell r="T310">
            <v>28500000</v>
          </cell>
        </row>
        <row r="311">
          <cell r="K311">
            <v>1056</v>
          </cell>
          <cell r="T311">
            <v>28500000</v>
          </cell>
        </row>
        <row r="312">
          <cell r="K312">
            <v>1549</v>
          </cell>
          <cell r="T312">
            <v>11250000</v>
          </cell>
        </row>
        <row r="313">
          <cell r="K313">
            <v>1548</v>
          </cell>
          <cell r="T313">
            <v>31250000</v>
          </cell>
        </row>
        <row r="314">
          <cell r="K314">
            <v>1550</v>
          </cell>
          <cell r="T314">
            <v>62500000</v>
          </cell>
        </row>
        <row r="315">
          <cell r="K315">
            <v>1547</v>
          </cell>
          <cell r="T315">
            <v>175000000</v>
          </cell>
        </row>
        <row r="316">
          <cell r="K316">
            <v>1408</v>
          </cell>
          <cell r="T316">
            <v>72500000</v>
          </cell>
        </row>
        <row r="317">
          <cell r="K317">
            <v>1053</v>
          </cell>
          <cell r="T317">
            <v>520000000</v>
          </cell>
        </row>
        <row r="318">
          <cell r="K318">
            <v>1053</v>
          </cell>
          <cell r="T318">
            <v>520000000</v>
          </cell>
        </row>
        <row r="319">
          <cell r="K319">
            <v>1053</v>
          </cell>
          <cell r="T319">
            <v>520000000</v>
          </cell>
        </row>
        <row r="320">
          <cell r="K320">
            <v>1053</v>
          </cell>
          <cell r="T320">
            <v>520000000</v>
          </cell>
        </row>
        <row r="321">
          <cell r="K321">
            <v>1053</v>
          </cell>
          <cell r="T321">
            <v>520000000</v>
          </cell>
        </row>
        <row r="322">
          <cell r="K322">
            <v>1054</v>
          </cell>
          <cell r="T322">
            <v>43700000</v>
          </cell>
        </row>
        <row r="323">
          <cell r="K323">
            <v>1054</v>
          </cell>
          <cell r="T323">
            <v>43700000</v>
          </cell>
        </row>
        <row r="324">
          <cell r="K324">
            <v>1220</v>
          </cell>
          <cell r="T324">
            <v>30000000</v>
          </cell>
        </row>
        <row r="325">
          <cell r="K325">
            <v>1052</v>
          </cell>
          <cell r="T325">
            <v>189500000</v>
          </cell>
        </row>
        <row r="326">
          <cell r="K326">
            <v>1052</v>
          </cell>
          <cell r="T326">
            <v>189500000</v>
          </cell>
        </row>
        <row r="327">
          <cell r="K327">
            <v>1200</v>
          </cell>
          <cell r="T327">
            <v>128000000</v>
          </cell>
        </row>
        <row r="328">
          <cell r="K328">
            <v>1200</v>
          </cell>
          <cell r="T328">
            <v>128000000</v>
          </cell>
        </row>
        <row r="329">
          <cell r="K329">
            <v>1021</v>
          </cell>
          <cell r="T329">
            <v>21000000</v>
          </cell>
        </row>
        <row r="330">
          <cell r="K330">
            <v>1021</v>
          </cell>
          <cell r="T330">
            <v>21000000</v>
          </cell>
        </row>
        <row r="331">
          <cell r="K331">
            <v>1530</v>
          </cell>
          <cell r="T331">
            <v>716250000</v>
          </cell>
        </row>
        <row r="332">
          <cell r="K332">
            <v>1530</v>
          </cell>
          <cell r="T332">
            <v>716250000</v>
          </cell>
        </row>
        <row r="333">
          <cell r="K333">
            <v>1530</v>
          </cell>
          <cell r="T333">
            <v>716250000</v>
          </cell>
        </row>
        <row r="334">
          <cell r="K334">
            <v>1530</v>
          </cell>
          <cell r="T334">
            <v>716250000</v>
          </cell>
        </row>
        <row r="335">
          <cell r="K335">
            <v>1530</v>
          </cell>
          <cell r="T335">
            <v>716250000</v>
          </cell>
        </row>
        <row r="336">
          <cell r="K336">
            <v>1431</v>
          </cell>
          <cell r="T336">
            <v>21129212</v>
          </cell>
        </row>
        <row r="337">
          <cell r="K337">
            <v>1287</v>
          </cell>
          <cell r="T337">
            <v>17500000</v>
          </cell>
        </row>
        <row r="338">
          <cell r="K338">
            <v>1287</v>
          </cell>
          <cell r="T338">
            <v>17500000</v>
          </cell>
        </row>
        <row r="339">
          <cell r="K339">
            <v>1339</v>
          </cell>
          <cell r="T339">
            <v>300000</v>
          </cell>
        </row>
        <row r="340">
          <cell r="K340">
            <v>1217</v>
          </cell>
          <cell r="T340">
            <v>40530000</v>
          </cell>
        </row>
        <row r="341">
          <cell r="K341">
            <v>1217</v>
          </cell>
          <cell r="T341">
            <v>40530000</v>
          </cell>
        </row>
        <row r="342">
          <cell r="K342">
            <v>1290</v>
          </cell>
          <cell r="T342">
            <v>7000000</v>
          </cell>
        </row>
        <row r="343">
          <cell r="K343">
            <v>1285</v>
          </cell>
          <cell r="T343">
            <v>11399267</v>
          </cell>
        </row>
        <row r="344">
          <cell r="K344">
            <v>1289</v>
          </cell>
          <cell r="T344">
            <v>17500000</v>
          </cell>
        </row>
        <row r="345">
          <cell r="K345">
            <v>1288</v>
          </cell>
          <cell r="T345">
            <v>730000</v>
          </cell>
        </row>
        <row r="346">
          <cell r="K346">
            <v>1286</v>
          </cell>
          <cell r="T346">
            <v>340800</v>
          </cell>
        </row>
        <row r="347">
          <cell r="K347">
            <v>1291</v>
          </cell>
          <cell r="T347">
            <v>7500000</v>
          </cell>
        </row>
        <row r="348">
          <cell r="K348">
            <v>1292</v>
          </cell>
          <cell r="T348">
            <v>3284784</v>
          </cell>
        </row>
        <row r="349">
          <cell r="K349">
            <v>1605</v>
          </cell>
          <cell r="T349">
            <v>18589500</v>
          </cell>
        </row>
        <row r="350">
          <cell r="K350">
            <v>1606</v>
          </cell>
          <cell r="T350">
            <v>96250000</v>
          </cell>
        </row>
        <row r="351">
          <cell r="K351">
            <v>4001</v>
          </cell>
          <cell r="T351">
            <v>5545947</v>
          </cell>
        </row>
        <row r="352">
          <cell r="K352">
            <v>1466</v>
          </cell>
          <cell r="T352">
            <v>330000000</v>
          </cell>
        </row>
        <row r="353">
          <cell r="K353">
            <v>1466</v>
          </cell>
          <cell r="T353">
            <v>330000000</v>
          </cell>
        </row>
        <row r="354">
          <cell r="K354">
            <v>1465</v>
          </cell>
          <cell r="T354">
            <v>117300000</v>
          </cell>
        </row>
        <row r="355">
          <cell r="K355">
            <v>1413</v>
          </cell>
          <cell r="T355">
            <v>135000000</v>
          </cell>
        </row>
        <row r="356">
          <cell r="K356">
            <v>1413</v>
          </cell>
          <cell r="T356">
            <v>135000000</v>
          </cell>
        </row>
        <row r="357">
          <cell r="K357">
            <v>1117</v>
          </cell>
          <cell r="T357">
            <v>319500000</v>
          </cell>
        </row>
        <row r="358">
          <cell r="K358">
            <v>1117</v>
          </cell>
          <cell r="T358">
            <v>319500000</v>
          </cell>
        </row>
        <row r="359">
          <cell r="K359">
            <v>1414</v>
          </cell>
          <cell r="T359">
            <v>124276000</v>
          </cell>
        </row>
        <row r="360">
          <cell r="K360">
            <v>1073</v>
          </cell>
          <cell r="T360">
            <v>596000000</v>
          </cell>
        </row>
        <row r="361">
          <cell r="K361">
            <v>1073</v>
          </cell>
          <cell r="T361">
            <v>596000000</v>
          </cell>
        </row>
        <row r="362">
          <cell r="K362">
            <v>1071</v>
          </cell>
          <cell r="T362">
            <v>540700000</v>
          </cell>
        </row>
        <row r="363">
          <cell r="K363">
            <v>1071</v>
          </cell>
          <cell r="T363">
            <v>540700000</v>
          </cell>
        </row>
        <row r="364">
          <cell r="K364">
            <v>1496</v>
          </cell>
          <cell r="T364">
            <v>932530780</v>
          </cell>
        </row>
        <row r="365">
          <cell r="K365">
            <v>1516</v>
          </cell>
          <cell r="T365">
            <v>249935000</v>
          </cell>
        </row>
        <row r="366">
          <cell r="K366">
            <v>1516</v>
          </cell>
          <cell r="T366">
            <v>249935000</v>
          </cell>
        </row>
        <row r="367">
          <cell r="K367">
            <v>1515</v>
          </cell>
          <cell r="T367">
            <v>631800000</v>
          </cell>
        </row>
        <row r="368">
          <cell r="K368">
            <v>1515</v>
          </cell>
          <cell r="T368">
            <v>631800000</v>
          </cell>
        </row>
        <row r="369">
          <cell r="K369">
            <v>1515</v>
          </cell>
          <cell r="T369">
            <v>631800000</v>
          </cell>
        </row>
        <row r="370">
          <cell r="K370">
            <v>1204</v>
          </cell>
          <cell r="T370">
            <v>8390000</v>
          </cell>
        </row>
        <row r="371">
          <cell r="K371">
            <v>1244</v>
          </cell>
          <cell r="T371">
            <v>10000000</v>
          </cell>
        </row>
        <row r="372">
          <cell r="K372">
            <v>1165</v>
          </cell>
          <cell r="T372">
            <v>135556000</v>
          </cell>
        </row>
        <row r="373">
          <cell r="K373">
            <v>1165</v>
          </cell>
          <cell r="T373">
            <v>135556000</v>
          </cell>
        </row>
        <row r="374">
          <cell r="K374">
            <v>1165</v>
          </cell>
          <cell r="T374">
            <v>135556000</v>
          </cell>
        </row>
        <row r="375">
          <cell r="K375">
            <v>1165</v>
          </cell>
          <cell r="T375">
            <v>135556000</v>
          </cell>
        </row>
        <row r="376">
          <cell r="K376">
            <v>1166</v>
          </cell>
          <cell r="T376">
            <v>131800000</v>
          </cell>
        </row>
        <row r="377">
          <cell r="K377">
            <v>1166</v>
          </cell>
          <cell r="T377">
            <v>131800000</v>
          </cell>
        </row>
        <row r="378">
          <cell r="K378">
            <v>1166</v>
          </cell>
          <cell r="T378">
            <v>131800000</v>
          </cell>
        </row>
        <row r="379">
          <cell r="K379">
            <v>1163</v>
          </cell>
          <cell r="T379">
            <v>122600000</v>
          </cell>
        </row>
        <row r="380">
          <cell r="K380">
            <v>1163</v>
          </cell>
          <cell r="T380">
            <v>122600000</v>
          </cell>
        </row>
        <row r="381">
          <cell r="K381">
            <v>1163</v>
          </cell>
          <cell r="T381">
            <v>122600000</v>
          </cell>
        </row>
        <row r="382">
          <cell r="K382">
            <v>1227</v>
          </cell>
          <cell r="T382">
            <v>106768000</v>
          </cell>
        </row>
        <row r="383">
          <cell r="K383">
            <v>1545</v>
          </cell>
          <cell r="T383">
            <v>165000000</v>
          </cell>
        </row>
        <row r="384">
          <cell r="K384">
            <v>1546</v>
          </cell>
          <cell r="T384">
            <v>45000000</v>
          </cell>
        </row>
        <row r="385">
          <cell r="K385">
            <v>1542</v>
          </cell>
          <cell r="T385">
            <v>30000000</v>
          </cell>
        </row>
        <row r="386">
          <cell r="K386">
            <v>1381</v>
          </cell>
          <cell r="T386">
            <v>7700000</v>
          </cell>
        </row>
        <row r="387">
          <cell r="K387">
            <v>1381</v>
          </cell>
          <cell r="T387">
            <v>7700000</v>
          </cell>
        </row>
        <row r="388">
          <cell r="K388">
            <v>1118</v>
          </cell>
          <cell r="T388">
            <v>186300000</v>
          </cell>
        </row>
        <row r="389">
          <cell r="K389">
            <v>1118</v>
          </cell>
          <cell r="T389">
            <v>186300000</v>
          </cell>
        </row>
        <row r="390">
          <cell r="K390">
            <v>1118</v>
          </cell>
          <cell r="T390">
            <v>186300000</v>
          </cell>
        </row>
        <row r="391">
          <cell r="K391">
            <v>1020</v>
          </cell>
          <cell r="T391">
            <v>20000000</v>
          </cell>
        </row>
        <row r="392">
          <cell r="K392">
            <v>1382</v>
          </cell>
          <cell r="T392">
            <v>19000000</v>
          </cell>
        </row>
        <row r="393">
          <cell r="K393">
            <v>4058</v>
          </cell>
          <cell r="T393">
            <v>240000000</v>
          </cell>
        </row>
        <row r="394">
          <cell r="K394">
            <v>1369</v>
          </cell>
          <cell r="T394">
            <v>740000000</v>
          </cell>
        </row>
        <row r="395">
          <cell r="K395">
            <v>1369</v>
          </cell>
          <cell r="T395">
            <v>740000000</v>
          </cell>
        </row>
        <row r="396">
          <cell r="K396">
            <v>1369</v>
          </cell>
          <cell r="T396">
            <v>740000000</v>
          </cell>
        </row>
        <row r="397">
          <cell r="K397">
            <v>1345</v>
          </cell>
          <cell r="T397">
            <v>900000000</v>
          </cell>
        </row>
        <row r="398">
          <cell r="K398">
            <v>1345</v>
          </cell>
          <cell r="T398">
            <v>900000000</v>
          </cell>
        </row>
        <row r="399">
          <cell r="K399">
            <v>1345</v>
          </cell>
          <cell r="T399">
            <v>900000000</v>
          </cell>
        </row>
        <row r="400">
          <cell r="K400">
            <v>1329</v>
          </cell>
          <cell r="T400">
            <v>745000000</v>
          </cell>
        </row>
        <row r="401">
          <cell r="K401">
            <v>1471</v>
          </cell>
          <cell r="T401">
            <v>1337284</v>
          </cell>
        </row>
        <row r="402">
          <cell r="K402">
            <v>1469</v>
          </cell>
          <cell r="T402">
            <v>1610705</v>
          </cell>
        </row>
        <row r="403">
          <cell r="K403">
            <v>1470</v>
          </cell>
          <cell r="T403">
            <v>18600000</v>
          </cell>
        </row>
        <row r="404">
          <cell r="K404">
            <v>1470</v>
          </cell>
          <cell r="T404">
            <v>18600000</v>
          </cell>
        </row>
        <row r="405">
          <cell r="K405">
            <v>1468</v>
          </cell>
          <cell r="T405">
            <v>1108780</v>
          </cell>
        </row>
        <row r="406">
          <cell r="K406">
            <v>1472</v>
          </cell>
          <cell r="T406">
            <v>4500000</v>
          </cell>
        </row>
        <row r="407">
          <cell r="K407">
            <v>1472</v>
          </cell>
          <cell r="T407">
            <v>4500000</v>
          </cell>
        </row>
        <row r="408">
          <cell r="K408">
            <v>1525</v>
          </cell>
          <cell r="T408">
            <v>3100000</v>
          </cell>
        </row>
        <row r="409">
          <cell r="K409">
            <v>1525</v>
          </cell>
          <cell r="T409">
            <v>3100000</v>
          </cell>
        </row>
        <row r="410">
          <cell r="K410">
            <v>1522</v>
          </cell>
          <cell r="T410">
            <v>93000000</v>
          </cell>
        </row>
        <row r="411">
          <cell r="K411">
            <v>1522</v>
          </cell>
          <cell r="T411">
            <v>93000000</v>
          </cell>
        </row>
        <row r="412">
          <cell r="K412">
            <v>1524</v>
          </cell>
          <cell r="T412">
            <v>6500000</v>
          </cell>
        </row>
        <row r="413">
          <cell r="K413">
            <v>1524</v>
          </cell>
          <cell r="T413">
            <v>6500000</v>
          </cell>
        </row>
        <row r="414">
          <cell r="K414">
            <v>1523</v>
          </cell>
          <cell r="T414">
            <v>2000000</v>
          </cell>
        </row>
        <row r="415">
          <cell r="K415">
            <v>1523</v>
          </cell>
          <cell r="T415">
            <v>2000000</v>
          </cell>
        </row>
        <row r="416">
          <cell r="K416">
            <v>1123</v>
          </cell>
          <cell r="T416">
            <v>84003256</v>
          </cell>
        </row>
        <row r="417">
          <cell r="K417">
            <v>1123</v>
          </cell>
          <cell r="T417">
            <v>84003256</v>
          </cell>
        </row>
        <row r="418">
          <cell r="K418">
            <v>1595</v>
          </cell>
          <cell r="T418">
            <v>78894000</v>
          </cell>
        </row>
        <row r="419">
          <cell r="K419">
            <v>1595</v>
          </cell>
          <cell r="T419">
            <v>78894000</v>
          </cell>
        </row>
        <row r="420">
          <cell r="K420">
            <v>1594</v>
          </cell>
          <cell r="T420">
            <v>3562500</v>
          </cell>
        </row>
        <row r="421">
          <cell r="K421">
            <v>1353</v>
          </cell>
          <cell r="T421">
            <v>52037500</v>
          </cell>
        </row>
        <row r="422">
          <cell r="K422">
            <v>1160</v>
          </cell>
          <cell r="T422">
            <v>11500000</v>
          </cell>
        </row>
        <row r="423">
          <cell r="K423">
            <v>1090</v>
          </cell>
          <cell r="T423">
            <v>212000000</v>
          </cell>
        </row>
        <row r="424">
          <cell r="K424">
            <v>1090</v>
          </cell>
          <cell r="T424">
            <v>212000000</v>
          </cell>
        </row>
        <row r="425">
          <cell r="K425">
            <v>1568</v>
          </cell>
          <cell r="T425">
            <v>204000000</v>
          </cell>
        </row>
        <row r="426">
          <cell r="K426">
            <v>1416</v>
          </cell>
          <cell r="T426">
            <v>134200000</v>
          </cell>
        </row>
        <row r="427">
          <cell r="K427">
            <v>1415</v>
          </cell>
          <cell r="T427">
            <v>407350000</v>
          </cell>
        </row>
        <row r="428">
          <cell r="K428">
            <v>1252</v>
          </cell>
          <cell r="T428">
            <v>53700000</v>
          </cell>
        </row>
        <row r="429">
          <cell r="K429">
            <v>1586</v>
          </cell>
          <cell r="T429">
            <v>275000000</v>
          </cell>
        </row>
        <row r="430">
          <cell r="K430">
            <v>1586</v>
          </cell>
          <cell r="T430">
            <v>275000000</v>
          </cell>
        </row>
        <row r="431">
          <cell r="K431">
            <v>1586</v>
          </cell>
          <cell r="T431">
            <v>275000000</v>
          </cell>
        </row>
        <row r="432">
          <cell r="K432">
            <v>1091</v>
          </cell>
          <cell r="T432">
            <v>600000000</v>
          </cell>
        </row>
        <row r="433">
          <cell r="K433">
            <v>1091</v>
          </cell>
          <cell r="T433">
            <v>600000000</v>
          </cell>
        </row>
        <row r="434">
          <cell r="K434">
            <v>1091</v>
          </cell>
          <cell r="T434">
            <v>600000000</v>
          </cell>
        </row>
        <row r="435">
          <cell r="K435">
            <v>1091</v>
          </cell>
          <cell r="T435">
            <v>600000000</v>
          </cell>
        </row>
        <row r="436">
          <cell r="K436">
            <v>1091</v>
          </cell>
          <cell r="T436">
            <v>600000000</v>
          </cell>
        </row>
        <row r="437">
          <cell r="K437">
            <v>1272</v>
          </cell>
          <cell r="T437">
            <v>25000000</v>
          </cell>
        </row>
        <row r="438">
          <cell r="K438">
            <v>1272</v>
          </cell>
          <cell r="T438">
            <v>25000000</v>
          </cell>
        </row>
        <row r="439">
          <cell r="K439">
            <v>1513</v>
          </cell>
          <cell r="T439">
            <v>25000000</v>
          </cell>
        </row>
        <row r="440">
          <cell r="K440">
            <v>1529</v>
          </cell>
          <cell r="T440">
            <v>13750000</v>
          </cell>
        </row>
        <row r="441">
          <cell r="K441">
            <v>1376</v>
          </cell>
          <cell r="T441">
            <v>63500000</v>
          </cell>
        </row>
        <row r="442">
          <cell r="K442">
            <v>1428</v>
          </cell>
          <cell r="T442">
            <v>235500000</v>
          </cell>
        </row>
        <row r="443">
          <cell r="K443">
            <v>1351</v>
          </cell>
          <cell r="T443">
            <v>50000000</v>
          </cell>
        </row>
        <row r="444">
          <cell r="K444">
            <v>1352</v>
          </cell>
          <cell r="T444">
            <v>183000000</v>
          </cell>
        </row>
        <row r="445">
          <cell r="K445">
            <v>1262</v>
          </cell>
          <cell r="T445">
            <v>30000000</v>
          </cell>
        </row>
        <row r="446">
          <cell r="K446">
            <v>1201</v>
          </cell>
          <cell r="T446">
            <v>30000000</v>
          </cell>
        </row>
        <row r="447">
          <cell r="K447">
            <v>1201</v>
          </cell>
          <cell r="T447">
            <v>30000000</v>
          </cell>
        </row>
        <row r="448">
          <cell r="K448">
            <v>4000</v>
          </cell>
          <cell r="T448">
            <v>71000000</v>
          </cell>
        </row>
        <row r="449">
          <cell r="K449">
            <v>1481</v>
          </cell>
          <cell r="T449">
            <v>84000000</v>
          </cell>
        </row>
        <row r="450">
          <cell r="K450">
            <v>1481</v>
          </cell>
          <cell r="T450">
            <v>84000000</v>
          </cell>
        </row>
        <row r="451">
          <cell r="K451">
            <v>1439</v>
          </cell>
          <cell r="T451">
            <v>216000000</v>
          </cell>
        </row>
        <row r="452">
          <cell r="K452">
            <v>1483</v>
          </cell>
          <cell r="T452">
            <v>25000000</v>
          </cell>
        </row>
        <row r="453">
          <cell r="K453">
            <v>1482</v>
          </cell>
          <cell r="T453">
            <v>47500000</v>
          </cell>
        </row>
        <row r="454">
          <cell r="K454">
            <v>1480</v>
          </cell>
          <cell r="T454">
            <v>189700000</v>
          </cell>
        </row>
        <row r="455">
          <cell r="K455">
            <v>1480</v>
          </cell>
          <cell r="T455">
            <v>189700000</v>
          </cell>
        </row>
        <row r="456">
          <cell r="K456">
            <v>1113</v>
          </cell>
          <cell r="T456">
            <v>520000000</v>
          </cell>
        </row>
        <row r="457">
          <cell r="K457">
            <v>1427</v>
          </cell>
          <cell r="T457">
            <v>116240000</v>
          </cell>
        </row>
        <row r="458">
          <cell r="K458">
            <v>1425</v>
          </cell>
          <cell r="T458">
            <v>270000000</v>
          </cell>
        </row>
        <row r="459">
          <cell r="K459">
            <v>1425</v>
          </cell>
          <cell r="T459">
            <v>270000000</v>
          </cell>
        </row>
        <row r="460">
          <cell r="K460">
            <v>1424</v>
          </cell>
          <cell r="T460">
            <v>62000000</v>
          </cell>
        </row>
        <row r="461">
          <cell r="K461">
            <v>1424</v>
          </cell>
          <cell r="T461">
            <v>62000000</v>
          </cell>
        </row>
        <row r="462">
          <cell r="K462">
            <v>1426</v>
          </cell>
          <cell r="T462">
            <v>34500000</v>
          </cell>
        </row>
        <row r="463">
          <cell r="K463">
            <v>1459</v>
          </cell>
          <cell r="T463">
            <v>416000000</v>
          </cell>
        </row>
        <row r="464">
          <cell r="K464">
            <v>1459</v>
          </cell>
          <cell r="T464">
            <v>416000000</v>
          </cell>
        </row>
        <row r="465">
          <cell r="K465">
            <v>1112</v>
          </cell>
          <cell r="T465">
            <v>368500000</v>
          </cell>
        </row>
        <row r="466">
          <cell r="K466">
            <v>1464</v>
          </cell>
          <cell r="T466">
            <v>2250000000</v>
          </cell>
        </row>
        <row r="467">
          <cell r="K467">
            <v>1583</v>
          </cell>
          <cell r="T467">
            <v>46075000</v>
          </cell>
        </row>
        <row r="468">
          <cell r="K468">
            <v>1296</v>
          </cell>
          <cell r="T468">
            <v>485600000</v>
          </cell>
        </row>
        <row r="469">
          <cell r="K469">
            <v>1296</v>
          </cell>
          <cell r="T469">
            <v>485600000</v>
          </cell>
        </row>
        <row r="470">
          <cell r="K470">
            <v>1296</v>
          </cell>
          <cell r="T470">
            <v>485600000</v>
          </cell>
        </row>
        <row r="471">
          <cell r="K471">
            <v>1543</v>
          </cell>
          <cell r="T471">
            <v>358599000</v>
          </cell>
        </row>
        <row r="472">
          <cell r="K472">
            <v>1297</v>
          </cell>
          <cell r="T472">
            <v>401000000</v>
          </cell>
        </row>
        <row r="473">
          <cell r="K473">
            <v>1297</v>
          </cell>
          <cell r="T473">
            <v>401000000</v>
          </cell>
        </row>
        <row r="474">
          <cell r="K474">
            <v>1297</v>
          </cell>
          <cell r="T474">
            <v>401000000</v>
          </cell>
        </row>
        <row r="475">
          <cell r="K475">
            <v>1297</v>
          </cell>
          <cell r="T475">
            <v>401000000</v>
          </cell>
        </row>
        <row r="476">
          <cell r="K476">
            <v>1109</v>
          </cell>
          <cell r="T476">
            <v>128800000</v>
          </cell>
        </row>
        <row r="477">
          <cell r="K477">
            <v>1489</v>
          </cell>
          <cell r="T477">
            <v>1512500000</v>
          </cell>
        </row>
        <row r="478">
          <cell r="K478">
            <v>1489</v>
          </cell>
          <cell r="T478">
            <v>1512500000</v>
          </cell>
        </row>
        <row r="479">
          <cell r="K479">
            <v>1566</v>
          </cell>
          <cell r="T479">
            <v>245000000</v>
          </cell>
        </row>
        <row r="480">
          <cell r="K480">
            <v>1567</v>
          </cell>
          <cell r="T480">
            <v>116000000</v>
          </cell>
        </row>
        <row r="481">
          <cell r="K481">
            <v>1224</v>
          </cell>
          <cell r="T481">
            <v>94860000</v>
          </cell>
        </row>
        <row r="482">
          <cell r="K482">
            <v>1276</v>
          </cell>
          <cell r="T482">
            <v>25000000</v>
          </cell>
        </row>
        <row r="483">
          <cell r="K483">
            <v>1276</v>
          </cell>
          <cell r="T483">
            <v>25000000</v>
          </cell>
        </row>
        <row r="484">
          <cell r="K484">
            <v>1178</v>
          </cell>
          <cell r="T484">
            <v>1500000</v>
          </cell>
        </row>
        <row r="485">
          <cell r="K485">
            <v>1179</v>
          </cell>
          <cell r="T485">
            <v>2400000</v>
          </cell>
        </row>
        <row r="486">
          <cell r="K486">
            <v>1392</v>
          </cell>
          <cell r="T486">
            <v>22800000</v>
          </cell>
        </row>
        <row r="487">
          <cell r="K487">
            <v>1392</v>
          </cell>
          <cell r="T487">
            <v>22800000</v>
          </cell>
        </row>
        <row r="488">
          <cell r="K488">
            <v>1176</v>
          </cell>
          <cell r="T488">
            <v>40000000</v>
          </cell>
        </row>
        <row r="489">
          <cell r="K489">
            <v>1389</v>
          </cell>
          <cell r="T489">
            <v>29000000</v>
          </cell>
        </row>
        <row r="490">
          <cell r="K490">
            <v>1389</v>
          </cell>
          <cell r="T490">
            <v>29000000</v>
          </cell>
        </row>
        <row r="491">
          <cell r="K491">
            <v>1180</v>
          </cell>
          <cell r="T491">
            <v>1400000</v>
          </cell>
        </row>
        <row r="492">
          <cell r="K492">
            <v>1181</v>
          </cell>
          <cell r="T492">
            <v>2000000</v>
          </cell>
        </row>
        <row r="493">
          <cell r="K493">
            <v>1528</v>
          </cell>
          <cell r="T493">
            <v>25000000</v>
          </cell>
        </row>
        <row r="494">
          <cell r="K494">
            <v>1463</v>
          </cell>
          <cell r="T494">
            <v>18500000</v>
          </cell>
        </row>
        <row r="495">
          <cell r="K495">
            <v>1463</v>
          </cell>
          <cell r="T495">
            <v>18500000</v>
          </cell>
        </row>
        <row r="496">
          <cell r="K496">
            <v>1462</v>
          </cell>
          <cell r="T496">
            <v>34000000</v>
          </cell>
        </row>
        <row r="497">
          <cell r="K497">
            <v>1462</v>
          </cell>
          <cell r="T497">
            <v>34000000</v>
          </cell>
        </row>
        <row r="498">
          <cell r="K498">
            <v>1393</v>
          </cell>
          <cell r="T498">
            <v>70000000</v>
          </cell>
        </row>
        <row r="499">
          <cell r="K499">
            <v>1391</v>
          </cell>
          <cell r="T499">
            <v>25000000</v>
          </cell>
        </row>
        <row r="500">
          <cell r="K500">
            <v>1391</v>
          </cell>
          <cell r="T500">
            <v>25000000</v>
          </cell>
        </row>
        <row r="501">
          <cell r="K501">
            <v>1275</v>
          </cell>
          <cell r="T501">
            <v>76000000</v>
          </cell>
        </row>
        <row r="502">
          <cell r="K502">
            <v>1275</v>
          </cell>
          <cell r="T502">
            <v>76000000</v>
          </cell>
        </row>
        <row r="503">
          <cell r="K503">
            <v>1390</v>
          </cell>
          <cell r="T503">
            <v>32000000</v>
          </cell>
        </row>
        <row r="504">
          <cell r="K504">
            <v>1390</v>
          </cell>
          <cell r="T504">
            <v>32000000</v>
          </cell>
        </row>
        <row r="505">
          <cell r="K505">
            <v>1388</v>
          </cell>
          <cell r="T505">
            <v>11400000</v>
          </cell>
        </row>
        <row r="506">
          <cell r="K506">
            <v>1388</v>
          </cell>
          <cell r="T506">
            <v>11400000</v>
          </cell>
        </row>
        <row r="507">
          <cell r="K507">
            <v>1177</v>
          </cell>
          <cell r="T507">
            <v>140000000</v>
          </cell>
        </row>
        <row r="508">
          <cell r="K508">
            <v>1177</v>
          </cell>
          <cell r="T508">
            <v>140000000</v>
          </cell>
        </row>
        <row r="509">
          <cell r="K509">
            <v>1278</v>
          </cell>
          <cell r="T509">
            <v>16000000</v>
          </cell>
        </row>
        <row r="510">
          <cell r="K510">
            <v>1278</v>
          </cell>
          <cell r="T510">
            <v>16000000</v>
          </cell>
        </row>
        <row r="511">
          <cell r="K511">
            <v>1582</v>
          </cell>
          <cell r="T511">
            <v>450000000</v>
          </cell>
        </row>
        <row r="512">
          <cell r="K512">
            <v>1327</v>
          </cell>
          <cell r="T512">
            <v>125000000</v>
          </cell>
        </row>
        <row r="513">
          <cell r="K513">
            <v>1327</v>
          </cell>
          <cell r="T513">
            <v>125000000</v>
          </cell>
        </row>
        <row r="514">
          <cell r="K514">
            <v>1574</v>
          </cell>
          <cell r="T514">
            <v>65000000</v>
          </cell>
        </row>
        <row r="515">
          <cell r="K515">
            <v>1502</v>
          </cell>
          <cell r="T515">
            <v>187500000</v>
          </cell>
        </row>
        <row r="516">
          <cell r="K516">
            <v>1332</v>
          </cell>
          <cell r="T516">
            <v>41200000</v>
          </cell>
        </row>
        <row r="517">
          <cell r="K517">
            <v>1333</v>
          </cell>
          <cell r="T517">
            <v>35000000</v>
          </cell>
        </row>
        <row r="518">
          <cell r="K518">
            <v>1152</v>
          </cell>
          <cell r="T518">
            <v>147000000</v>
          </cell>
        </row>
        <row r="519">
          <cell r="K519">
            <v>1152</v>
          </cell>
          <cell r="T519">
            <v>147000000</v>
          </cell>
        </row>
        <row r="520">
          <cell r="K520">
            <v>1410</v>
          </cell>
          <cell r="T520">
            <v>15597600</v>
          </cell>
        </row>
        <row r="521">
          <cell r="K521">
            <v>4061</v>
          </cell>
          <cell r="T521">
            <v>1226000000</v>
          </cell>
        </row>
        <row r="522">
          <cell r="K522">
            <v>1042</v>
          </cell>
          <cell r="T522">
            <v>26000000</v>
          </cell>
        </row>
        <row r="523">
          <cell r="K523">
            <v>1280</v>
          </cell>
          <cell r="T523">
            <v>68750000</v>
          </cell>
        </row>
        <row r="524">
          <cell r="K524">
            <v>1047</v>
          </cell>
          <cell r="T524">
            <v>7300000</v>
          </cell>
        </row>
        <row r="525">
          <cell r="K525">
            <v>1046</v>
          </cell>
          <cell r="T525">
            <v>8700000</v>
          </cell>
        </row>
        <row r="526">
          <cell r="K526">
            <v>1043</v>
          </cell>
          <cell r="T526">
            <v>31800000</v>
          </cell>
        </row>
        <row r="527">
          <cell r="K527">
            <v>1519</v>
          </cell>
          <cell r="T527">
            <v>143000000</v>
          </cell>
        </row>
        <row r="528">
          <cell r="K528">
            <v>1519</v>
          </cell>
          <cell r="T528">
            <v>143000000</v>
          </cell>
        </row>
        <row r="529">
          <cell r="K529">
            <v>1518</v>
          </cell>
          <cell r="T529">
            <v>622300000</v>
          </cell>
        </row>
        <row r="530">
          <cell r="K530">
            <v>1518</v>
          </cell>
          <cell r="T530">
            <v>622300000</v>
          </cell>
        </row>
        <row r="531">
          <cell r="K531">
            <v>1281</v>
          </cell>
          <cell r="T531">
            <v>37500000</v>
          </cell>
        </row>
        <row r="532">
          <cell r="K532">
            <v>1041</v>
          </cell>
          <cell r="T532">
            <v>47800000</v>
          </cell>
        </row>
        <row r="533">
          <cell r="K533">
            <v>1164</v>
          </cell>
          <cell r="T533">
            <v>390500000</v>
          </cell>
        </row>
        <row r="534">
          <cell r="K534">
            <v>1164</v>
          </cell>
          <cell r="T534">
            <v>390500000</v>
          </cell>
        </row>
        <row r="535">
          <cell r="K535">
            <v>1044</v>
          </cell>
          <cell r="T535">
            <v>4400000</v>
          </cell>
        </row>
        <row r="536">
          <cell r="K536">
            <v>1282</v>
          </cell>
          <cell r="T536">
            <v>50000000</v>
          </cell>
        </row>
        <row r="537">
          <cell r="K537">
            <v>1517</v>
          </cell>
          <cell r="T537">
            <v>679000000</v>
          </cell>
        </row>
        <row r="538">
          <cell r="K538">
            <v>1517</v>
          </cell>
          <cell r="T538">
            <v>679000000</v>
          </cell>
        </row>
        <row r="539">
          <cell r="K539">
            <v>1045</v>
          </cell>
          <cell r="T539">
            <v>92295000</v>
          </cell>
        </row>
        <row r="540">
          <cell r="K540">
            <v>1559</v>
          </cell>
          <cell r="T540">
            <v>2500000</v>
          </cell>
        </row>
        <row r="541">
          <cell r="K541">
            <v>1473</v>
          </cell>
          <cell r="T541">
            <v>375000000</v>
          </cell>
        </row>
        <row r="542">
          <cell r="K542">
            <v>1473</v>
          </cell>
          <cell r="T542">
            <v>375000000</v>
          </cell>
        </row>
        <row r="543">
          <cell r="K543">
            <v>1591</v>
          </cell>
          <cell r="T543">
            <v>12000000</v>
          </cell>
        </row>
        <row r="544">
          <cell r="K544">
            <v>1238</v>
          </cell>
          <cell r="T544">
            <v>3544000</v>
          </cell>
        </row>
        <row r="545">
          <cell r="K545">
            <v>1240</v>
          </cell>
          <cell r="T545">
            <v>2400000</v>
          </cell>
        </row>
        <row r="546">
          <cell r="K546">
            <v>1313</v>
          </cell>
          <cell r="T546">
            <v>5400000</v>
          </cell>
        </row>
        <row r="547">
          <cell r="K547">
            <v>1444</v>
          </cell>
          <cell r="T547">
            <v>75400000</v>
          </cell>
        </row>
        <row r="548">
          <cell r="K548">
            <v>1444</v>
          </cell>
          <cell r="T548">
            <v>75400000</v>
          </cell>
        </row>
        <row r="549">
          <cell r="K549">
            <v>1239</v>
          </cell>
          <cell r="T549">
            <v>3028000</v>
          </cell>
        </row>
        <row r="550">
          <cell r="K550">
            <v>4021</v>
          </cell>
          <cell r="T550">
            <v>70000000</v>
          </cell>
        </row>
        <row r="551">
          <cell r="K551">
            <v>1125</v>
          </cell>
          <cell r="T551">
            <v>58300000</v>
          </cell>
        </row>
        <row r="552">
          <cell r="K552">
            <v>4022</v>
          </cell>
          <cell r="T552">
            <v>949668</v>
          </cell>
        </row>
        <row r="553">
          <cell r="K553">
            <v>4054</v>
          </cell>
          <cell r="T553">
            <v>16793515</v>
          </cell>
        </row>
        <row r="554">
          <cell r="K554">
            <v>1520</v>
          </cell>
          <cell r="T554">
            <v>752600000</v>
          </cell>
        </row>
        <row r="555">
          <cell r="K555">
            <v>1520</v>
          </cell>
          <cell r="T555">
            <v>752600000</v>
          </cell>
        </row>
        <row r="556">
          <cell r="K556">
            <v>4003</v>
          </cell>
          <cell r="T556">
            <v>541000000</v>
          </cell>
        </row>
        <row r="557">
          <cell r="K557">
            <v>4027</v>
          </cell>
          <cell r="T557">
            <v>62900000</v>
          </cell>
        </row>
        <row r="558">
          <cell r="K558">
            <v>4027</v>
          </cell>
          <cell r="T558">
            <v>62900000</v>
          </cell>
        </row>
        <row r="559">
          <cell r="K559">
            <v>1494</v>
          </cell>
          <cell r="T559">
            <v>825000000</v>
          </cell>
        </row>
        <row r="560">
          <cell r="K560">
            <v>4029</v>
          </cell>
          <cell r="T560">
            <v>235371681</v>
          </cell>
        </row>
        <row r="561">
          <cell r="K561">
            <v>1521</v>
          </cell>
          <cell r="T561">
            <v>1250000000</v>
          </cell>
        </row>
        <row r="562">
          <cell r="K562">
            <v>1521</v>
          </cell>
          <cell r="T562">
            <v>1250000000</v>
          </cell>
        </row>
        <row r="563">
          <cell r="K563">
            <v>1521</v>
          </cell>
          <cell r="T563">
            <v>1250000000</v>
          </cell>
        </row>
        <row r="564">
          <cell r="K564">
            <v>4010</v>
          </cell>
          <cell r="T564">
            <v>268600000</v>
          </cell>
        </row>
        <row r="565">
          <cell r="K565">
            <v>1495</v>
          </cell>
          <cell r="T565">
            <v>1030000000</v>
          </cell>
        </row>
        <row r="566">
          <cell r="K566">
            <v>1495</v>
          </cell>
          <cell r="T566">
            <v>1030000000</v>
          </cell>
        </row>
        <row r="567">
          <cell r="K567">
            <v>1553</v>
          </cell>
          <cell r="T567">
            <v>25535628180</v>
          </cell>
        </row>
        <row r="568">
          <cell r="K568">
            <v>1553</v>
          </cell>
          <cell r="T568">
            <v>25535628180</v>
          </cell>
        </row>
        <row r="569">
          <cell r="K569">
            <v>1553</v>
          </cell>
          <cell r="T569">
            <v>25535628180</v>
          </cell>
        </row>
        <row r="570">
          <cell r="K570">
            <v>1553</v>
          </cell>
          <cell r="T570">
            <v>25535628180</v>
          </cell>
        </row>
        <row r="571">
          <cell r="K571">
            <v>1553</v>
          </cell>
          <cell r="T571">
            <v>25535628180</v>
          </cell>
        </row>
        <row r="572">
          <cell r="K572">
            <v>1553</v>
          </cell>
          <cell r="T572">
            <v>25535628180</v>
          </cell>
        </row>
        <row r="573">
          <cell r="K573">
            <v>1552</v>
          </cell>
          <cell r="T573">
            <v>200000000</v>
          </cell>
        </row>
        <row r="574">
          <cell r="K574">
            <v>1552</v>
          </cell>
          <cell r="T574">
            <v>200000000</v>
          </cell>
        </row>
        <row r="575">
          <cell r="K575">
            <v>1169</v>
          </cell>
          <cell r="T575">
            <v>522800000</v>
          </cell>
        </row>
        <row r="576">
          <cell r="K576">
            <v>1249</v>
          </cell>
          <cell r="T576">
            <v>694000000</v>
          </cell>
        </row>
        <row r="577">
          <cell r="K577">
            <v>4053</v>
          </cell>
          <cell r="T577">
            <v>198805474</v>
          </cell>
        </row>
        <row r="578">
          <cell r="K578">
            <v>4012</v>
          </cell>
          <cell r="T578">
            <v>865000000</v>
          </cell>
        </row>
        <row r="579">
          <cell r="K579">
            <v>1363</v>
          </cell>
          <cell r="T579">
            <v>2233700000</v>
          </cell>
        </row>
        <row r="580">
          <cell r="K580">
            <v>1363</v>
          </cell>
          <cell r="T580">
            <v>2233700000</v>
          </cell>
        </row>
        <row r="581">
          <cell r="K581">
            <v>1363</v>
          </cell>
          <cell r="T581">
            <v>2233700000</v>
          </cell>
        </row>
        <row r="582">
          <cell r="K582">
            <v>1363</v>
          </cell>
          <cell r="T582">
            <v>2233700000</v>
          </cell>
        </row>
        <row r="583">
          <cell r="K583">
            <v>1363</v>
          </cell>
          <cell r="T583">
            <v>2233700000</v>
          </cell>
        </row>
        <row r="584">
          <cell r="K584">
            <v>1363</v>
          </cell>
          <cell r="T584">
            <v>2233700000</v>
          </cell>
        </row>
        <row r="585">
          <cell r="K585">
            <v>1363</v>
          </cell>
          <cell r="T585">
            <v>2233700000</v>
          </cell>
        </row>
        <row r="586">
          <cell r="K586">
            <v>1360</v>
          </cell>
          <cell r="T586">
            <v>4165000000</v>
          </cell>
        </row>
        <row r="587">
          <cell r="K587">
            <v>1360</v>
          </cell>
          <cell r="T587">
            <v>4165000000</v>
          </cell>
        </row>
        <row r="588">
          <cell r="K588">
            <v>1360</v>
          </cell>
          <cell r="T588">
            <v>4165000000</v>
          </cell>
        </row>
        <row r="589">
          <cell r="K589">
            <v>1360</v>
          </cell>
          <cell r="T589">
            <v>4165000000</v>
          </cell>
        </row>
        <row r="590">
          <cell r="K590">
            <v>1294</v>
          </cell>
          <cell r="T590">
            <v>2590000000</v>
          </cell>
        </row>
        <row r="591">
          <cell r="K591">
            <v>4023</v>
          </cell>
          <cell r="T591">
            <v>2340000000</v>
          </cell>
        </row>
        <row r="592">
          <cell r="K592">
            <v>4023</v>
          </cell>
          <cell r="T592">
            <v>2340000000</v>
          </cell>
        </row>
        <row r="593">
          <cell r="K593">
            <v>1167</v>
          </cell>
          <cell r="T593">
            <v>157800000</v>
          </cell>
        </row>
        <row r="594">
          <cell r="K594">
            <v>1168</v>
          </cell>
          <cell r="T594">
            <v>520100000</v>
          </cell>
        </row>
        <row r="595">
          <cell r="K595">
            <v>1362</v>
          </cell>
          <cell r="T595">
            <v>589700000</v>
          </cell>
        </row>
        <row r="596">
          <cell r="K596">
            <v>1338</v>
          </cell>
          <cell r="T596">
            <v>368200000</v>
          </cell>
        </row>
        <row r="597">
          <cell r="K597">
            <v>4002</v>
          </cell>
          <cell r="T597">
            <v>922500000</v>
          </cell>
        </row>
        <row r="598">
          <cell r="K598">
            <v>4002</v>
          </cell>
          <cell r="T598">
            <v>922500000</v>
          </cell>
        </row>
        <row r="599">
          <cell r="K599">
            <v>1493</v>
          </cell>
          <cell r="T599">
            <v>837000000</v>
          </cell>
        </row>
        <row r="600">
          <cell r="K600">
            <v>1493</v>
          </cell>
          <cell r="T600">
            <v>837000000</v>
          </cell>
        </row>
        <row r="601">
          <cell r="K601">
            <v>1248</v>
          </cell>
          <cell r="T601">
            <v>1060000000</v>
          </cell>
        </row>
        <row r="602">
          <cell r="K602">
            <v>4075</v>
          </cell>
          <cell r="T602">
            <v>949479023</v>
          </cell>
        </row>
        <row r="603">
          <cell r="K603">
            <v>1429</v>
          </cell>
          <cell r="T603">
            <v>661500000</v>
          </cell>
        </row>
        <row r="604">
          <cell r="K604">
            <v>1458</v>
          </cell>
          <cell r="T604">
            <v>80000000</v>
          </cell>
        </row>
        <row r="605">
          <cell r="K605">
            <v>1538</v>
          </cell>
          <cell r="T605">
            <v>437500000</v>
          </cell>
        </row>
        <row r="606">
          <cell r="K606">
            <v>1083</v>
          </cell>
          <cell r="T606">
            <v>241200000</v>
          </cell>
        </row>
        <row r="607">
          <cell r="K607">
            <v>1539</v>
          </cell>
          <cell r="T607">
            <v>30000000</v>
          </cell>
        </row>
        <row r="608">
          <cell r="K608">
            <v>1537</v>
          </cell>
          <cell r="T608">
            <v>7500000</v>
          </cell>
        </row>
        <row r="609">
          <cell r="K609">
            <v>1540</v>
          </cell>
          <cell r="T609">
            <v>13562500</v>
          </cell>
        </row>
        <row r="610">
          <cell r="K610">
            <v>1323</v>
          </cell>
          <cell r="T610">
            <v>8400000</v>
          </cell>
        </row>
        <row r="611">
          <cell r="K611">
            <v>1324</v>
          </cell>
          <cell r="T611">
            <v>2600000</v>
          </cell>
        </row>
        <row r="612">
          <cell r="K612">
            <v>1148</v>
          </cell>
          <cell r="T612">
            <v>456000000</v>
          </cell>
        </row>
        <row r="613">
          <cell r="K613">
            <v>1358</v>
          </cell>
          <cell r="T613">
            <v>247500000</v>
          </cell>
        </row>
        <row r="614">
          <cell r="K614">
            <v>1359</v>
          </cell>
          <cell r="T614">
            <v>271000000</v>
          </cell>
        </row>
        <row r="615">
          <cell r="K615">
            <v>1256</v>
          </cell>
          <cell r="T615">
            <v>719000000</v>
          </cell>
        </row>
        <row r="616">
          <cell r="K616">
            <v>1608</v>
          </cell>
          <cell r="T616">
            <v>8000000</v>
          </cell>
        </row>
        <row r="617">
          <cell r="K617">
            <v>1031</v>
          </cell>
          <cell r="T617">
            <v>22000000</v>
          </cell>
        </row>
        <row r="618">
          <cell r="K618">
            <v>1031</v>
          </cell>
          <cell r="T618">
            <v>22000000</v>
          </cell>
        </row>
        <row r="619">
          <cell r="K619">
            <v>1032</v>
          </cell>
          <cell r="T619">
            <v>17000000</v>
          </cell>
        </row>
        <row r="620">
          <cell r="K620">
            <v>1609</v>
          </cell>
          <cell r="T620">
            <v>3750000</v>
          </cell>
        </row>
        <row r="621">
          <cell r="K621">
            <v>1394</v>
          </cell>
          <cell r="T621">
            <v>1500000</v>
          </cell>
        </row>
        <row r="622">
          <cell r="K622">
            <v>1037</v>
          </cell>
          <cell r="T622">
            <v>12477165</v>
          </cell>
        </row>
        <row r="623">
          <cell r="K623">
            <v>1396</v>
          </cell>
          <cell r="T623">
            <v>8750000</v>
          </cell>
        </row>
        <row r="624">
          <cell r="K624">
            <v>1395</v>
          </cell>
          <cell r="T624">
            <v>4500000</v>
          </cell>
        </row>
        <row r="625">
          <cell r="K625">
            <v>1399</v>
          </cell>
          <cell r="T625">
            <v>12130000</v>
          </cell>
        </row>
        <row r="626">
          <cell r="K626">
            <v>1213</v>
          </cell>
          <cell r="T626">
            <v>7300000</v>
          </cell>
        </row>
        <row r="627">
          <cell r="K627">
            <v>1212</v>
          </cell>
          <cell r="T627">
            <v>27000000</v>
          </cell>
        </row>
        <row r="628">
          <cell r="K628">
            <v>1401</v>
          </cell>
          <cell r="T628">
            <v>5750000</v>
          </cell>
        </row>
        <row r="629">
          <cell r="K629">
            <v>1398</v>
          </cell>
          <cell r="T629">
            <v>88000000</v>
          </cell>
        </row>
        <row r="630">
          <cell r="K630">
            <v>1398</v>
          </cell>
          <cell r="T630">
            <v>88000000</v>
          </cell>
        </row>
        <row r="631">
          <cell r="K631">
            <v>1400</v>
          </cell>
          <cell r="T631">
            <v>24700000</v>
          </cell>
        </row>
        <row r="632">
          <cell r="K632">
            <v>1400</v>
          </cell>
          <cell r="T632">
            <v>24700000</v>
          </cell>
        </row>
        <row r="633">
          <cell r="K633">
            <v>1137</v>
          </cell>
          <cell r="T633">
            <v>37748000</v>
          </cell>
        </row>
        <row r="634">
          <cell r="K634">
            <v>1137</v>
          </cell>
          <cell r="T634">
            <v>37748000</v>
          </cell>
        </row>
        <row r="635">
          <cell r="K635">
            <v>1137</v>
          </cell>
          <cell r="T635">
            <v>37748000</v>
          </cell>
        </row>
        <row r="636">
          <cell r="K636">
            <v>1214</v>
          </cell>
          <cell r="T636">
            <v>20000000</v>
          </cell>
        </row>
        <row r="637">
          <cell r="K637">
            <v>4074</v>
          </cell>
          <cell r="T637">
            <v>231250000</v>
          </cell>
        </row>
        <row r="638">
          <cell r="K638">
            <v>1491</v>
          </cell>
          <cell r="T638">
            <v>63750000</v>
          </cell>
        </row>
        <row r="639">
          <cell r="K639">
            <v>1405</v>
          </cell>
          <cell r="T639">
            <v>103000000</v>
          </cell>
        </row>
        <row r="640">
          <cell r="K640">
            <v>1316</v>
          </cell>
          <cell r="T640">
            <v>68750000</v>
          </cell>
        </row>
        <row r="641">
          <cell r="K641">
            <v>1512</v>
          </cell>
          <cell r="T641">
            <v>48875000</v>
          </cell>
        </row>
        <row r="642">
          <cell r="K642">
            <v>1512</v>
          </cell>
          <cell r="T642">
            <v>48875000</v>
          </cell>
        </row>
        <row r="643">
          <cell r="K643">
            <v>1440</v>
          </cell>
          <cell r="T643">
            <v>121400000</v>
          </cell>
        </row>
        <row r="644">
          <cell r="K644">
            <v>1441</v>
          </cell>
          <cell r="T644">
            <v>96000000</v>
          </cell>
        </row>
        <row r="645">
          <cell r="K645">
            <v>1233</v>
          </cell>
          <cell r="T645">
            <v>360000000</v>
          </cell>
        </row>
        <row r="646">
          <cell r="K646">
            <v>1233</v>
          </cell>
          <cell r="T646">
            <v>360000000</v>
          </cell>
        </row>
        <row r="647">
          <cell r="K647">
            <v>1310</v>
          </cell>
          <cell r="T647">
            <v>95000000</v>
          </cell>
        </row>
        <row r="648">
          <cell r="K648">
            <v>1403</v>
          </cell>
          <cell r="T648">
            <v>45400000</v>
          </cell>
        </row>
        <row r="649">
          <cell r="K649">
            <v>1403</v>
          </cell>
          <cell r="T649">
            <v>45400000</v>
          </cell>
        </row>
        <row r="650">
          <cell r="K650">
            <v>1418</v>
          </cell>
          <cell r="T650">
            <v>6300000</v>
          </cell>
        </row>
        <row r="651">
          <cell r="K651">
            <v>1419</v>
          </cell>
          <cell r="T651">
            <v>2000000</v>
          </cell>
        </row>
        <row r="652">
          <cell r="K652">
            <v>1402</v>
          </cell>
          <cell r="T652">
            <v>380700000</v>
          </cell>
        </row>
        <row r="653">
          <cell r="K653">
            <v>1402</v>
          </cell>
          <cell r="T653">
            <v>380700000</v>
          </cell>
        </row>
        <row r="654">
          <cell r="K654">
            <v>1404</v>
          </cell>
          <cell r="T654">
            <v>276300000</v>
          </cell>
        </row>
        <row r="655">
          <cell r="K655">
            <v>1404</v>
          </cell>
          <cell r="T655">
            <v>276300000</v>
          </cell>
        </row>
        <row r="656">
          <cell r="K656">
            <v>1140</v>
          </cell>
          <cell r="T656">
            <v>600000</v>
          </cell>
        </row>
        <row r="657">
          <cell r="K657">
            <v>1590</v>
          </cell>
          <cell r="T657">
            <v>883350000</v>
          </cell>
        </row>
        <row r="658">
          <cell r="K658">
            <v>1589</v>
          </cell>
          <cell r="T658">
            <v>176100000</v>
          </cell>
        </row>
        <row r="659">
          <cell r="K659">
            <v>1588</v>
          </cell>
          <cell r="T659">
            <v>424960000</v>
          </cell>
        </row>
        <row r="660">
          <cell r="K660">
            <v>1087</v>
          </cell>
          <cell r="T660">
            <v>31000000</v>
          </cell>
        </row>
        <row r="661">
          <cell r="K661">
            <v>1086</v>
          </cell>
          <cell r="T661">
            <v>234000000</v>
          </cell>
        </row>
        <row r="662">
          <cell r="K662">
            <v>1086</v>
          </cell>
          <cell r="T662">
            <v>234000000</v>
          </cell>
        </row>
        <row r="663">
          <cell r="K663">
            <v>1365</v>
          </cell>
          <cell r="T663">
            <v>3250000</v>
          </cell>
        </row>
        <row r="664">
          <cell r="K664">
            <v>1364</v>
          </cell>
          <cell r="T664">
            <v>3250000</v>
          </cell>
        </row>
        <row r="665">
          <cell r="K665">
            <v>1320</v>
          </cell>
          <cell r="T665">
            <v>625000</v>
          </cell>
        </row>
        <row r="666">
          <cell r="K666">
            <v>1536</v>
          </cell>
          <cell r="T666">
            <v>1375000</v>
          </cell>
        </row>
        <row r="667">
          <cell r="K667">
            <v>1321</v>
          </cell>
          <cell r="T667">
            <v>4000000</v>
          </cell>
        </row>
        <row r="668">
          <cell r="K668">
            <v>1420</v>
          </cell>
          <cell r="T668">
            <v>46250000</v>
          </cell>
        </row>
        <row r="669">
          <cell r="K669">
            <v>1322</v>
          </cell>
          <cell r="T669">
            <v>31875000</v>
          </cell>
        </row>
        <row r="670">
          <cell r="K670">
            <v>1370</v>
          </cell>
          <cell r="T670">
            <v>109481000</v>
          </cell>
        </row>
        <row r="671">
          <cell r="K671">
            <v>1370</v>
          </cell>
          <cell r="T671">
            <v>109481000</v>
          </cell>
        </row>
        <row r="672">
          <cell r="K672">
            <v>1370</v>
          </cell>
          <cell r="T672">
            <v>109481000</v>
          </cell>
        </row>
        <row r="673">
          <cell r="K673">
            <v>1370</v>
          </cell>
          <cell r="T673">
            <v>109481000</v>
          </cell>
        </row>
        <row r="674">
          <cell r="K674">
            <v>1370</v>
          </cell>
          <cell r="T674">
            <v>109481000</v>
          </cell>
        </row>
        <row r="675">
          <cell r="K675">
            <v>1370</v>
          </cell>
          <cell r="T675">
            <v>109481000</v>
          </cell>
        </row>
        <row r="676">
          <cell r="K676">
            <v>1460</v>
          </cell>
          <cell r="T676">
            <v>8400000</v>
          </cell>
        </row>
        <row r="677">
          <cell r="K677">
            <v>1033</v>
          </cell>
          <cell r="T677">
            <v>23600000</v>
          </cell>
        </row>
        <row r="678">
          <cell r="K678">
            <v>1279</v>
          </cell>
          <cell r="T678">
            <v>6250000</v>
          </cell>
        </row>
        <row r="679">
          <cell r="K679">
            <v>1576</v>
          </cell>
          <cell r="T679">
            <v>115000000</v>
          </cell>
        </row>
        <row r="680">
          <cell r="K680">
            <v>1577</v>
          </cell>
          <cell r="T680">
            <v>2849000000</v>
          </cell>
        </row>
        <row r="681">
          <cell r="K681">
            <v>1229</v>
          </cell>
          <cell r="T681">
            <v>50000000</v>
          </cell>
        </row>
        <row r="682">
          <cell r="K682">
            <v>1143</v>
          </cell>
          <cell r="T682">
            <v>62000000</v>
          </cell>
        </row>
        <row r="683">
          <cell r="K683">
            <v>1144</v>
          </cell>
          <cell r="T683">
            <v>3240000</v>
          </cell>
        </row>
        <row r="684">
          <cell r="K684">
            <v>1486</v>
          </cell>
          <cell r="T684">
            <v>45000000</v>
          </cell>
        </row>
        <row r="685">
          <cell r="K685">
            <v>1266</v>
          </cell>
          <cell r="T685">
            <v>2000000</v>
          </cell>
        </row>
        <row r="686">
          <cell r="K686">
            <v>1268</v>
          </cell>
          <cell r="T686">
            <v>25000000</v>
          </cell>
        </row>
        <row r="687">
          <cell r="K687">
            <v>1265</v>
          </cell>
          <cell r="T687">
            <v>2000000</v>
          </cell>
        </row>
        <row r="688">
          <cell r="K688">
            <v>1374</v>
          </cell>
          <cell r="T688">
            <v>5760000</v>
          </cell>
        </row>
        <row r="689">
          <cell r="K689">
            <v>1141</v>
          </cell>
          <cell r="T689">
            <v>400000</v>
          </cell>
        </row>
        <row r="690">
          <cell r="K690">
            <v>1269</v>
          </cell>
          <cell r="T690">
            <v>640000</v>
          </cell>
        </row>
        <row r="691">
          <cell r="K691">
            <v>1311</v>
          </cell>
          <cell r="T691">
            <v>45000000</v>
          </cell>
        </row>
        <row r="692">
          <cell r="K692">
            <v>1311</v>
          </cell>
          <cell r="T692">
            <v>45000000</v>
          </cell>
        </row>
        <row r="693">
          <cell r="K693">
            <v>1264</v>
          </cell>
          <cell r="T693">
            <v>9000000</v>
          </cell>
        </row>
        <row r="694">
          <cell r="K694">
            <v>1142</v>
          </cell>
          <cell r="T694">
            <v>817000</v>
          </cell>
        </row>
        <row r="695">
          <cell r="K695">
            <v>1373</v>
          </cell>
          <cell r="T695">
            <v>272000000</v>
          </cell>
        </row>
        <row r="696">
          <cell r="K696">
            <v>1373</v>
          </cell>
          <cell r="T696">
            <v>272000000</v>
          </cell>
        </row>
        <row r="697">
          <cell r="K697">
            <v>1263</v>
          </cell>
          <cell r="T697">
            <v>34000000</v>
          </cell>
        </row>
        <row r="698">
          <cell r="K698">
            <v>1267</v>
          </cell>
          <cell r="T698">
            <v>16500000</v>
          </cell>
        </row>
        <row r="699">
          <cell r="K699">
            <v>1397</v>
          </cell>
          <cell r="T699">
            <v>681000000</v>
          </cell>
        </row>
        <row r="700">
          <cell r="K700">
            <v>1165</v>
          </cell>
          <cell r="T700">
            <v>135556000</v>
          </cell>
        </row>
        <row r="701">
          <cell r="K701">
            <v>1092</v>
          </cell>
          <cell r="T701">
            <v>2000000</v>
          </cell>
        </row>
        <row r="702">
          <cell r="K702">
            <v>1059</v>
          </cell>
          <cell r="T702">
            <v>32250000</v>
          </cell>
        </row>
        <row r="703">
          <cell r="K703">
            <v>1059</v>
          </cell>
          <cell r="T703">
            <v>32250000</v>
          </cell>
        </row>
        <row r="704">
          <cell r="K704">
            <v>1059</v>
          </cell>
          <cell r="T704">
            <v>32250000</v>
          </cell>
        </row>
        <row r="705">
          <cell r="K705">
            <v>1059</v>
          </cell>
          <cell r="T705">
            <v>32250000</v>
          </cell>
        </row>
        <row r="706">
          <cell r="K706">
            <v>1059</v>
          </cell>
          <cell r="T706">
            <v>32250000</v>
          </cell>
        </row>
        <row r="707">
          <cell r="K707">
            <v>1059</v>
          </cell>
          <cell r="T707">
            <v>32250000</v>
          </cell>
        </row>
        <row r="708">
          <cell r="K708">
            <v>1062</v>
          </cell>
          <cell r="T708">
            <v>18800000</v>
          </cell>
        </row>
        <row r="709">
          <cell r="K709">
            <v>1062</v>
          </cell>
          <cell r="T709">
            <v>18800000</v>
          </cell>
        </row>
        <row r="710">
          <cell r="K710">
            <v>1062</v>
          </cell>
          <cell r="T710">
            <v>18800000</v>
          </cell>
        </row>
        <row r="711">
          <cell r="K711">
            <v>1061</v>
          </cell>
          <cell r="T711">
            <v>19303000</v>
          </cell>
        </row>
        <row r="712">
          <cell r="K712">
            <v>1061</v>
          </cell>
          <cell r="T712">
            <v>19303000</v>
          </cell>
        </row>
        <row r="713">
          <cell r="K713">
            <v>1061</v>
          </cell>
          <cell r="T713">
            <v>19303000</v>
          </cell>
        </row>
        <row r="714">
          <cell r="K714">
            <v>1061</v>
          </cell>
          <cell r="T714">
            <v>19303000</v>
          </cell>
        </row>
        <row r="715">
          <cell r="K715">
            <v>1061</v>
          </cell>
          <cell r="T715">
            <v>19303000</v>
          </cell>
        </row>
        <row r="716">
          <cell r="K716">
            <v>1061</v>
          </cell>
          <cell r="T716">
            <v>19303000</v>
          </cell>
        </row>
        <row r="717">
          <cell r="K717">
            <v>1060</v>
          </cell>
          <cell r="T717">
            <v>72553000</v>
          </cell>
        </row>
        <row r="718">
          <cell r="K718">
            <v>1060</v>
          </cell>
          <cell r="T718">
            <v>72553000</v>
          </cell>
        </row>
        <row r="719">
          <cell r="K719">
            <v>1060</v>
          </cell>
          <cell r="T719">
            <v>72553000</v>
          </cell>
        </row>
        <row r="720">
          <cell r="K720">
            <v>1060</v>
          </cell>
          <cell r="T720">
            <v>72553000</v>
          </cell>
        </row>
        <row r="721">
          <cell r="K721">
            <v>1060</v>
          </cell>
          <cell r="T721">
            <v>72553000</v>
          </cell>
        </row>
        <row r="722">
          <cell r="K722">
            <v>1060</v>
          </cell>
          <cell r="T722">
            <v>72553000</v>
          </cell>
        </row>
        <row r="723">
          <cell r="K723">
            <v>1260</v>
          </cell>
          <cell r="T723">
            <v>30000000</v>
          </cell>
        </row>
        <row r="724">
          <cell r="K724">
            <v>1219</v>
          </cell>
          <cell r="T724">
            <v>113970000</v>
          </cell>
        </row>
        <row r="725">
          <cell r="K725">
            <v>1219</v>
          </cell>
          <cell r="T725">
            <v>113970000</v>
          </cell>
        </row>
        <row r="726">
          <cell r="K726">
            <v>1235</v>
          </cell>
          <cell r="T726">
            <v>33000000</v>
          </cell>
        </row>
        <row r="727">
          <cell r="K727">
            <v>1207</v>
          </cell>
          <cell r="T727">
            <v>50600000</v>
          </cell>
        </row>
        <row r="728">
          <cell r="K728">
            <v>1207</v>
          </cell>
          <cell r="T728">
            <v>50600000</v>
          </cell>
        </row>
        <row r="729">
          <cell r="K729">
            <v>1422</v>
          </cell>
          <cell r="T729">
            <v>49500000</v>
          </cell>
        </row>
        <row r="730">
          <cell r="K730">
            <v>1257</v>
          </cell>
          <cell r="T730">
            <v>356000000</v>
          </cell>
        </row>
        <row r="731">
          <cell r="K731">
            <v>1254</v>
          </cell>
          <cell r="T731">
            <v>26187000</v>
          </cell>
        </row>
        <row r="732">
          <cell r="K732">
            <v>1173</v>
          </cell>
          <cell r="T732">
            <v>32000000</v>
          </cell>
        </row>
        <row r="733">
          <cell r="K733">
            <v>1241</v>
          </cell>
          <cell r="T733">
            <v>35000000</v>
          </cell>
        </row>
        <row r="734">
          <cell r="K734">
            <v>1312</v>
          </cell>
          <cell r="T734">
            <v>116323445</v>
          </cell>
        </row>
        <row r="735">
          <cell r="K735">
            <v>1312</v>
          </cell>
          <cell r="T735">
            <v>116323445</v>
          </cell>
        </row>
        <row r="736">
          <cell r="K736">
            <v>1107</v>
          </cell>
          <cell r="T736">
            <v>15000000</v>
          </cell>
        </row>
        <row r="737">
          <cell r="K737">
            <v>1089</v>
          </cell>
          <cell r="T737">
            <v>5400000</v>
          </cell>
        </row>
        <row r="738">
          <cell r="K738">
            <v>1202</v>
          </cell>
          <cell r="T738">
            <v>457000000</v>
          </cell>
        </row>
        <row r="739">
          <cell r="K739">
            <v>1202</v>
          </cell>
          <cell r="T739">
            <v>457000000</v>
          </cell>
        </row>
        <row r="740">
          <cell r="K740">
            <v>1139</v>
          </cell>
          <cell r="T740">
            <v>367000000</v>
          </cell>
        </row>
        <row r="741">
          <cell r="K741">
            <v>1139</v>
          </cell>
          <cell r="T741">
            <v>367000000</v>
          </cell>
        </row>
        <row r="742">
          <cell r="K742">
            <v>1603</v>
          </cell>
          <cell r="T742">
            <v>77300000</v>
          </cell>
        </row>
        <row r="743">
          <cell r="K743">
            <v>1050</v>
          </cell>
          <cell r="T743">
            <v>370000000</v>
          </cell>
        </row>
        <row r="744">
          <cell r="K744">
            <v>1375</v>
          </cell>
          <cell r="T744">
            <v>6250000</v>
          </cell>
        </row>
        <row r="745">
          <cell r="K745">
            <v>1211</v>
          </cell>
          <cell r="T745">
            <v>6000000</v>
          </cell>
        </row>
        <row r="746">
          <cell r="K746">
            <v>1079</v>
          </cell>
          <cell r="T746">
            <v>109500000</v>
          </cell>
        </row>
        <row r="747">
          <cell r="K747">
            <v>1580</v>
          </cell>
          <cell r="T747">
            <v>250000000</v>
          </cell>
        </row>
        <row r="748">
          <cell r="K748">
            <v>1013</v>
          </cell>
          <cell r="T748">
            <v>12900000</v>
          </cell>
        </row>
        <row r="749">
          <cell r="K749">
            <v>1013</v>
          </cell>
          <cell r="T749">
            <v>12900000</v>
          </cell>
        </row>
        <row r="750">
          <cell r="K750">
            <v>1013</v>
          </cell>
          <cell r="T750">
            <v>12900000</v>
          </cell>
        </row>
        <row r="751">
          <cell r="K751">
            <v>1380</v>
          </cell>
          <cell r="T751">
            <v>2775000</v>
          </cell>
        </row>
        <row r="752">
          <cell r="K752">
            <v>1551</v>
          </cell>
          <cell r="T752">
            <v>5780000</v>
          </cell>
        </row>
        <row r="753">
          <cell r="K753">
            <v>1133</v>
          </cell>
          <cell r="T753">
            <v>28000000</v>
          </cell>
        </row>
        <row r="754">
          <cell r="K754">
            <v>1101</v>
          </cell>
          <cell r="T754">
            <v>60000000</v>
          </cell>
        </row>
        <row r="755">
          <cell r="K755">
            <v>1102</v>
          </cell>
          <cell r="T755">
            <v>34700000</v>
          </cell>
        </row>
        <row r="756">
          <cell r="K756">
            <v>4008</v>
          </cell>
          <cell r="T756">
            <v>169500000</v>
          </cell>
        </row>
        <row r="757">
          <cell r="K757">
            <v>4009</v>
          </cell>
          <cell r="T757">
            <v>226000000</v>
          </cell>
        </row>
        <row r="758">
          <cell r="K758">
            <v>1488</v>
          </cell>
          <cell r="T758">
            <v>104312500</v>
          </cell>
        </row>
        <row r="759">
          <cell r="K759">
            <v>1487</v>
          </cell>
          <cell r="T759">
            <v>18026359</v>
          </cell>
        </row>
        <row r="760">
          <cell r="K760">
            <v>1203</v>
          </cell>
          <cell r="T760">
            <v>4000000</v>
          </cell>
        </row>
        <row r="761">
          <cell r="K761">
            <v>1195</v>
          </cell>
          <cell r="T761">
            <v>40000000</v>
          </cell>
        </row>
        <row r="762">
          <cell r="K762">
            <v>1194</v>
          </cell>
          <cell r="T762">
            <v>40000000</v>
          </cell>
        </row>
        <row r="763">
          <cell r="K763">
            <v>1193</v>
          </cell>
          <cell r="T763">
            <v>100000000</v>
          </cell>
        </row>
        <row r="764">
          <cell r="K764">
            <v>1155</v>
          </cell>
          <cell r="T764">
            <v>250000000</v>
          </cell>
        </row>
        <row r="765">
          <cell r="K765">
            <v>1326</v>
          </cell>
          <cell r="T765">
            <v>276550000</v>
          </cell>
        </row>
        <row r="766">
          <cell r="K766">
            <v>1326</v>
          </cell>
          <cell r="T766">
            <v>276550000</v>
          </cell>
        </row>
        <row r="767">
          <cell r="K767">
            <v>1273</v>
          </cell>
          <cell r="T767">
            <v>150600000</v>
          </cell>
        </row>
        <row r="768">
          <cell r="K768">
            <v>1541</v>
          </cell>
          <cell r="T768">
            <v>399500000</v>
          </cell>
        </row>
        <row r="769">
          <cell r="K769">
            <v>1541</v>
          </cell>
          <cell r="T769">
            <v>399500000</v>
          </cell>
        </row>
        <row r="770">
          <cell r="K770">
            <v>1221</v>
          </cell>
          <cell r="T770">
            <v>289000000</v>
          </cell>
        </row>
        <row r="771">
          <cell r="K771">
            <v>1341</v>
          </cell>
          <cell r="T771">
            <v>4689400</v>
          </cell>
        </row>
        <row r="772">
          <cell r="K772">
            <v>1342</v>
          </cell>
          <cell r="T772">
            <v>3664600</v>
          </cell>
        </row>
        <row r="773">
          <cell r="K773">
            <v>1343</v>
          </cell>
          <cell r="T773">
            <v>4780700</v>
          </cell>
        </row>
        <row r="774">
          <cell r="K774">
            <v>1340</v>
          </cell>
          <cell r="T774">
            <v>200000</v>
          </cell>
        </row>
        <row r="775">
          <cell r="K775">
            <v>1344</v>
          </cell>
          <cell r="T775">
            <v>1719200</v>
          </cell>
        </row>
        <row r="776">
          <cell r="K776">
            <v>1158</v>
          </cell>
          <cell r="T776">
            <v>27000000</v>
          </cell>
        </row>
        <row r="777">
          <cell r="K777">
            <v>1158</v>
          </cell>
          <cell r="T777">
            <v>27000000</v>
          </cell>
        </row>
        <row r="778">
          <cell r="K778">
            <v>1103</v>
          </cell>
          <cell r="T778">
            <v>150000</v>
          </cell>
        </row>
        <row r="779">
          <cell r="K779">
            <v>1277</v>
          </cell>
          <cell r="T779">
            <v>215000000</v>
          </cell>
        </row>
        <row r="780">
          <cell r="K780">
            <v>1104</v>
          </cell>
          <cell r="T780">
            <v>13000000</v>
          </cell>
        </row>
        <row r="781">
          <cell r="K781">
            <v>1104</v>
          </cell>
          <cell r="T781">
            <v>13000000</v>
          </cell>
        </row>
        <row r="782">
          <cell r="K782">
            <v>1104</v>
          </cell>
          <cell r="T782">
            <v>13000000</v>
          </cell>
        </row>
        <row r="783">
          <cell r="K783">
            <v>1159</v>
          </cell>
          <cell r="T783">
            <v>600000</v>
          </cell>
        </row>
        <row r="784">
          <cell r="K784">
            <v>1421</v>
          </cell>
          <cell r="T784">
            <v>363000000</v>
          </cell>
        </row>
        <row r="785">
          <cell r="K785">
            <v>1421</v>
          </cell>
          <cell r="T785">
            <v>363000000</v>
          </cell>
        </row>
        <row r="786">
          <cell r="K786">
            <v>1421</v>
          </cell>
          <cell r="T786">
            <v>363000000</v>
          </cell>
        </row>
        <row r="787">
          <cell r="K787">
            <v>1535</v>
          </cell>
          <cell r="T787">
            <v>185000000</v>
          </cell>
        </row>
        <row r="788">
          <cell r="K788">
            <v>1172</v>
          </cell>
          <cell r="T788">
            <v>6600000</v>
          </cell>
        </row>
        <row r="789">
          <cell r="K789">
            <v>1170</v>
          </cell>
          <cell r="T789">
            <v>210000000</v>
          </cell>
        </row>
        <row r="790">
          <cell r="K790">
            <v>1171</v>
          </cell>
          <cell r="T790">
            <v>43000000</v>
          </cell>
        </row>
        <row r="791">
          <cell r="K791">
            <v>1034</v>
          </cell>
          <cell r="T791">
            <v>133000000</v>
          </cell>
        </row>
        <row r="792">
          <cell r="K792">
            <v>1034</v>
          </cell>
          <cell r="T792">
            <v>133000000</v>
          </cell>
        </row>
        <row r="793">
          <cell r="K793">
            <v>1034</v>
          </cell>
          <cell r="T793">
            <v>133000000</v>
          </cell>
        </row>
        <row r="794">
          <cell r="K794">
            <v>1002</v>
          </cell>
          <cell r="T794">
            <v>129104000</v>
          </cell>
        </row>
        <row r="795">
          <cell r="K795">
            <v>1002</v>
          </cell>
          <cell r="T795">
            <v>129104000</v>
          </cell>
        </row>
        <row r="796">
          <cell r="K796">
            <v>1554</v>
          </cell>
          <cell r="T796">
            <v>691800000</v>
          </cell>
        </row>
        <row r="797">
          <cell r="K797">
            <v>1509</v>
          </cell>
          <cell r="T797">
            <v>73000000</v>
          </cell>
        </row>
        <row r="798">
          <cell r="K798">
            <v>1509</v>
          </cell>
          <cell r="T798">
            <v>73000000</v>
          </cell>
        </row>
        <row r="799">
          <cell r="K799">
            <v>1508</v>
          </cell>
          <cell r="T799">
            <v>650000000</v>
          </cell>
        </row>
        <row r="800">
          <cell r="K800">
            <v>1508</v>
          </cell>
          <cell r="T800">
            <v>650000000</v>
          </cell>
        </row>
        <row r="801">
          <cell r="K801">
            <v>1197</v>
          </cell>
          <cell r="T801">
            <v>274000000</v>
          </cell>
        </row>
        <row r="802">
          <cell r="K802">
            <v>1197</v>
          </cell>
          <cell r="T802">
            <v>274000000</v>
          </cell>
        </row>
        <row r="803">
          <cell r="K803">
            <v>1510</v>
          </cell>
          <cell r="T803">
            <v>300000000</v>
          </cell>
        </row>
        <row r="804">
          <cell r="K804">
            <v>1510</v>
          </cell>
          <cell r="T804">
            <v>300000000</v>
          </cell>
        </row>
        <row r="805">
          <cell r="K805">
            <v>1434</v>
          </cell>
          <cell r="T805">
            <v>140000000</v>
          </cell>
        </row>
        <row r="806">
          <cell r="K806">
            <v>1434</v>
          </cell>
          <cell r="T806">
            <v>140000000</v>
          </cell>
        </row>
        <row r="807">
          <cell r="K807">
            <v>1434</v>
          </cell>
          <cell r="T807">
            <v>140000000</v>
          </cell>
        </row>
        <row r="808">
          <cell r="K808">
            <v>1270</v>
          </cell>
          <cell r="T808">
            <v>585000000</v>
          </cell>
        </row>
        <row r="809">
          <cell r="K809">
            <v>1354</v>
          </cell>
          <cell r="T809">
            <v>284900000</v>
          </cell>
        </row>
        <row r="810">
          <cell r="K810">
            <v>1196</v>
          </cell>
          <cell r="T810">
            <v>360000000</v>
          </cell>
        </row>
        <row r="811">
          <cell r="K811">
            <v>1435</v>
          </cell>
          <cell r="T811">
            <v>1275000000</v>
          </cell>
        </row>
        <row r="812">
          <cell r="K812">
            <v>1435</v>
          </cell>
          <cell r="T812">
            <v>1275000000</v>
          </cell>
        </row>
        <row r="813">
          <cell r="K813">
            <v>1435</v>
          </cell>
          <cell r="T813">
            <v>1275000000</v>
          </cell>
        </row>
        <row r="814">
          <cell r="K814">
            <v>1435</v>
          </cell>
          <cell r="T814">
            <v>1275000000</v>
          </cell>
        </row>
        <row r="815">
          <cell r="K815">
            <v>1435</v>
          </cell>
          <cell r="T815">
            <v>1275000000</v>
          </cell>
        </row>
        <row r="816">
          <cell r="K816">
            <v>1435</v>
          </cell>
          <cell r="T816">
            <v>1275000000</v>
          </cell>
        </row>
        <row r="817">
          <cell r="K817">
            <v>1356</v>
          </cell>
          <cell r="T817">
            <v>919400000</v>
          </cell>
        </row>
        <row r="818">
          <cell r="K818">
            <v>1356</v>
          </cell>
          <cell r="T818">
            <v>919400000</v>
          </cell>
        </row>
        <row r="819">
          <cell r="K819">
            <v>1356</v>
          </cell>
          <cell r="T819">
            <v>919400000</v>
          </cell>
        </row>
        <row r="820">
          <cell r="K820">
            <v>1356</v>
          </cell>
          <cell r="T820">
            <v>919400000</v>
          </cell>
        </row>
        <row r="821">
          <cell r="K821">
            <v>1417</v>
          </cell>
          <cell r="T821">
            <v>119000000</v>
          </cell>
        </row>
        <row r="822">
          <cell r="K822">
            <v>1417</v>
          </cell>
          <cell r="T822">
            <v>119000000</v>
          </cell>
        </row>
        <row r="823">
          <cell r="K823">
            <v>1417</v>
          </cell>
          <cell r="T823">
            <v>119000000</v>
          </cell>
        </row>
        <row r="824">
          <cell r="K824">
            <v>1578</v>
          </cell>
          <cell r="T824">
            <v>411100000</v>
          </cell>
        </row>
        <row r="825">
          <cell r="K825">
            <v>1578</v>
          </cell>
          <cell r="T825">
            <v>411100000</v>
          </cell>
        </row>
        <row r="826">
          <cell r="K826">
            <v>1436</v>
          </cell>
          <cell r="T826">
            <v>148000000</v>
          </cell>
        </row>
        <row r="827">
          <cell r="K827">
            <v>1436</v>
          </cell>
          <cell r="T827">
            <v>148000000</v>
          </cell>
        </row>
        <row r="828">
          <cell r="K828">
            <v>1355</v>
          </cell>
          <cell r="T828">
            <v>543200000</v>
          </cell>
        </row>
        <row r="829">
          <cell r="K829">
            <v>1355</v>
          </cell>
          <cell r="T829">
            <v>543200000</v>
          </cell>
        </row>
        <row r="830">
          <cell r="K830">
            <v>1150</v>
          </cell>
          <cell r="T830">
            <v>230000000</v>
          </cell>
        </row>
        <row r="831">
          <cell r="K831">
            <v>1150</v>
          </cell>
          <cell r="T831">
            <v>230000000</v>
          </cell>
        </row>
        <row r="832">
          <cell r="K832">
            <v>1514</v>
          </cell>
          <cell r="T832">
            <v>264400000</v>
          </cell>
        </row>
        <row r="833">
          <cell r="K833">
            <v>1532</v>
          </cell>
          <cell r="T833">
            <v>490000000</v>
          </cell>
        </row>
        <row r="834">
          <cell r="K834">
            <v>1122</v>
          </cell>
          <cell r="T834">
            <v>13550000</v>
          </cell>
        </row>
        <row r="835">
          <cell r="K835">
            <v>1154</v>
          </cell>
          <cell r="T835">
            <v>190000000</v>
          </cell>
        </row>
        <row r="836">
          <cell r="K836">
            <v>1098</v>
          </cell>
          <cell r="T836">
            <v>5750000</v>
          </cell>
        </row>
        <row r="837">
          <cell r="K837">
            <v>1581</v>
          </cell>
          <cell r="T837">
            <v>20000000</v>
          </cell>
        </row>
        <row r="838">
          <cell r="K838">
            <v>1571</v>
          </cell>
          <cell r="T838">
            <v>50000000</v>
          </cell>
        </row>
        <row r="839">
          <cell r="K839">
            <v>4040</v>
          </cell>
          <cell r="T839">
            <v>47838630</v>
          </cell>
        </row>
        <row r="840">
          <cell r="K840">
            <v>4040</v>
          </cell>
          <cell r="T840">
            <v>47838630</v>
          </cell>
        </row>
        <row r="841">
          <cell r="K841">
            <v>4040</v>
          </cell>
          <cell r="T841">
            <v>47838630</v>
          </cell>
        </row>
        <row r="842">
          <cell r="K842">
            <v>1570</v>
          </cell>
          <cell r="T842">
            <v>2683421</v>
          </cell>
        </row>
        <row r="843">
          <cell r="K843">
            <v>4081</v>
          </cell>
          <cell r="T843">
            <v>64000000</v>
          </cell>
        </row>
        <row r="844">
          <cell r="K844">
            <v>1225</v>
          </cell>
          <cell r="T844">
            <v>27000000</v>
          </cell>
        </row>
        <row r="845">
          <cell r="K845">
            <v>1506</v>
          </cell>
          <cell r="T845">
            <v>186210526</v>
          </cell>
        </row>
        <row r="846">
          <cell r="K846">
            <v>1506</v>
          </cell>
          <cell r="T846">
            <v>186210526</v>
          </cell>
        </row>
        <row r="847">
          <cell r="K847">
            <v>1506</v>
          </cell>
          <cell r="T847">
            <v>186210526</v>
          </cell>
        </row>
        <row r="848">
          <cell r="K848">
            <v>1506</v>
          </cell>
          <cell r="T848">
            <v>186210526</v>
          </cell>
        </row>
        <row r="849">
          <cell r="K849">
            <v>1507</v>
          </cell>
          <cell r="T849">
            <v>538789474</v>
          </cell>
        </row>
        <row r="850">
          <cell r="K850">
            <v>1507</v>
          </cell>
          <cell r="T850">
            <v>538789474</v>
          </cell>
        </row>
        <row r="851">
          <cell r="K851">
            <v>1507</v>
          </cell>
          <cell r="T851">
            <v>538789474</v>
          </cell>
        </row>
        <row r="852">
          <cell r="K852">
            <v>1507</v>
          </cell>
          <cell r="T852">
            <v>538789474</v>
          </cell>
        </row>
        <row r="853">
          <cell r="K853">
            <v>1437</v>
          </cell>
          <cell r="T853">
            <v>452500</v>
          </cell>
        </row>
        <row r="854">
          <cell r="K854">
            <v>1455</v>
          </cell>
          <cell r="T854">
            <v>11062500</v>
          </cell>
        </row>
        <row r="855">
          <cell r="K855">
            <v>1315</v>
          </cell>
          <cell r="T855">
            <v>2500000</v>
          </cell>
        </row>
        <row r="856">
          <cell r="K856">
            <v>1457</v>
          </cell>
          <cell r="T856">
            <v>28890000</v>
          </cell>
        </row>
        <row r="857">
          <cell r="K857">
            <v>1457</v>
          </cell>
          <cell r="T857">
            <v>28890000</v>
          </cell>
        </row>
        <row r="858">
          <cell r="K858">
            <v>1457</v>
          </cell>
          <cell r="T858">
            <v>28890000</v>
          </cell>
        </row>
        <row r="859">
          <cell r="K859">
            <v>1456</v>
          </cell>
          <cell r="T859">
            <v>8500000</v>
          </cell>
        </row>
        <row r="860">
          <cell r="K860">
            <v>1456</v>
          </cell>
          <cell r="T860">
            <v>8500000</v>
          </cell>
        </row>
        <row r="861">
          <cell r="K861">
            <v>1456</v>
          </cell>
          <cell r="T861">
            <v>8500000</v>
          </cell>
        </row>
        <row r="862">
          <cell r="K862">
            <v>1490</v>
          </cell>
          <cell r="T862">
            <v>150087500</v>
          </cell>
        </row>
        <row r="863">
          <cell r="K863">
            <v>1490</v>
          </cell>
          <cell r="T863">
            <v>150087500</v>
          </cell>
        </row>
        <row r="864">
          <cell r="K864">
            <v>1490</v>
          </cell>
          <cell r="T864">
            <v>150087500</v>
          </cell>
        </row>
        <row r="865">
          <cell r="K865">
            <v>1384</v>
          </cell>
          <cell r="T865">
            <v>2410000</v>
          </cell>
        </row>
        <row r="866">
          <cell r="K866">
            <v>1383</v>
          </cell>
          <cell r="T866">
            <v>2588000</v>
          </cell>
        </row>
        <row r="867">
          <cell r="K867">
            <v>1250</v>
          </cell>
          <cell r="T867">
            <v>90000000</v>
          </cell>
        </row>
        <row r="868">
          <cell r="K868">
            <v>1597</v>
          </cell>
          <cell r="T868">
            <v>6620856</v>
          </cell>
        </row>
        <row r="869">
          <cell r="K869">
            <v>1051</v>
          </cell>
          <cell r="T869">
            <v>70000000</v>
          </cell>
        </row>
        <row r="870">
          <cell r="K870">
            <v>1119</v>
          </cell>
          <cell r="T870">
            <v>755000000</v>
          </cell>
        </row>
        <row r="871">
          <cell r="K871">
            <v>1119</v>
          </cell>
          <cell r="T871">
            <v>755000000</v>
          </cell>
        </row>
        <row r="872">
          <cell r="K872">
            <v>1119</v>
          </cell>
          <cell r="T872">
            <v>755000000</v>
          </cell>
        </row>
        <row r="873">
          <cell r="K873">
            <v>1533</v>
          </cell>
          <cell r="T873">
            <v>27500000</v>
          </cell>
        </row>
        <row r="874">
          <cell r="K874">
            <v>1601</v>
          </cell>
          <cell r="T874">
            <v>743750000</v>
          </cell>
        </row>
        <row r="875">
          <cell r="K875">
            <v>1335</v>
          </cell>
          <cell r="T875">
            <v>33000000</v>
          </cell>
        </row>
        <row r="876">
          <cell r="K876">
            <v>1336</v>
          </cell>
          <cell r="T876">
            <v>330000000</v>
          </cell>
        </row>
        <row r="877">
          <cell r="K877">
            <v>1511</v>
          </cell>
          <cell r="T877">
            <v>1100000000</v>
          </cell>
        </row>
        <row r="878">
          <cell r="K878">
            <v>1210</v>
          </cell>
          <cell r="T878">
            <v>436000000</v>
          </cell>
        </row>
        <row r="879">
          <cell r="K879">
            <v>1607</v>
          </cell>
          <cell r="T879">
            <v>400000000</v>
          </cell>
        </row>
        <row r="880">
          <cell r="K880">
            <v>1314</v>
          </cell>
          <cell r="T880">
            <v>5000000</v>
          </cell>
        </row>
        <row r="881">
          <cell r="K881">
            <v>1387</v>
          </cell>
          <cell r="T881">
            <v>98089580</v>
          </cell>
        </row>
        <row r="882">
          <cell r="K882">
            <v>1387</v>
          </cell>
          <cell r="T882">
            <v>98089580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36504F-6F8D-4AEA-9A13-E7BF82F970AB}" name="Table1" displayName="Table1" ref="A1:P277" totalsRowShown="0" headerRowDxfId="86" dataDxfId="85" tableBorderDxfId="84" dataCellStyle="Comma">
  <autoFilter ref="A1:P277" xr:uid="{BC36504F-6F8D-4AEA-9A13-E7BF82F970AB}"/>
  <tableColumns count="16">
    <tableColumn id="1" xr3:uid="{A753B145-9C8C-4C62-9A22-BCF04CBA4DB3}" name="Project number" dataDxfId="83" dataCellStyle="Comma"/>
    <tableColumn id="2" xr3:uid="{D695A5AD-BD4E-40EA-89C3-4549D953305B}" name="Borrower"/>
    <tableColumn id="3" xr3:uid="{DC9710C9-6E86-4AEF-9674-C542F0329453}" name="Project name"/>
    <tableColumn id="4" xr3:uid="{D885FB60-4988-4AB3-896A-1DC062770A49}" name="Description"/>
    <tableColumn id="5" xr3:uid="{CB9F4549-858E-42E1-98F9-707C50A3099F}" name="Project start"/>
    <tableColumn id="6" xr3:uid="{BA88B364-BE33-4ABE-86AC-DB8A45C925E8}" name="Project finish"/>
    <tableColumn id="7" xr3:uid="{DE22CDC7-42FD-4FDA-90E9-FBFE3E2EADA6}" name="Qualified under criteria document"/>
    <tableColumn id="8" xr3:uid="{A3FA9791-2DD0-449A-BD97-FBD130C18861}" name="Last disbursement" dataDxfId="82"/>
    <tableColumn id="9" xr3:uid="{E40C0B22-46BD-4E1E-9FB4-BB37291714D8}" name="Total green loans disbursed (1000 NOK)" dataDxfId="81" dataCellStyle="Comma"/>
    <tableColumn id="10" xr3:uid="{ED203AE3-F4E3-4325-A216-8E26F11CCBB8}" name="Green loan outstanding (1000 NOK)" dataDxfId="80" dataCellStyle="Comma"/>
    <tableColumn id="11" xr3:uid="{4DB9800B-99D8-413D-B077-1561D374D263}" name="Total cost (1000 NOK)" dataDxfId="79" dataCellStyle="Comma"/>
    <tableColumn id="12" xr3:uid="{8DF1AFE5-7A3C-4706-A641-52026D2415B6}" name="KBN share of financing" dataDxfId="78" dataCellStyle="Percent"/>
    <tableColumn id="13" xr3:uid="{E24FB785-F407-4600-BDB4-19187CC5EE2D}" name="Heated area (m2)" dataDxfId="77" dataCellStyle="Comma"/>
    <tableColumn id="14" xr3:uid="{0707B637-6A57-40B9-8980-B05C541AA8C3}" name="Energy produced (kWh annually)" dataDxfId="76" dataCellStyle="Comma"/>
    <tableColumn id="15" xr3:uid="{271D425F-423E-4220-A4BF-50DBCE0D62DB}" name="Energy reduced or avoided (kWh annually)" dataDxfId="75" dataCellStyle="Comma"/>
    <tableColumn id="16" xr3:uid="{727213E4-7F30-4BC8-8315-13E9AD6EB248}" name="Corresponds to reduced or avoided GHG (tonnes CO2e annually)" dataDxfId="74" dataCellStyle="Comma"/>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DE5AF99-6FDB-4823-9C6C-78FF6AF3BD17}" name="Table2" displayName="Table2" ref="A1:O20" totalsRowShown="0" headerRowDxfId="73" dataDxfId="72" dataCellStyle="Comma">
  <autoFilter ref="A1:O20" xr:uid="{EDE5AF99-6FDB-4823-9C6C-78FF6AF3BD17}"/>
  <tableColumns count="15">
    <tableColumn id="1" xr3:uid="{F9AE94AF-01E3-4437-A42A-04F66CE03623}" name="Project number" dataDxfId="71"/>
    <tableColumn id="2" xr3:uid="{3C34E454-EB94-4F4F-BDB1-51545B3A3F8B}" name="Borrower"/>
    <tableColumn id="3" xr3:uid="{FDB83601-64B4-4AE7-9B71-BBCF90E0444D}" name="Project name"/>
    <tableColumn id="4" xr3:uid="{D123A80E-999D-4835-AF4B-41D5966BECEF}" name="Description"/>
    <tableColumn id="5" xr3:uid="{E1BCC4C0-4976-4E6D-B548-CC35946642DC}" name="Project start" dataDxfId="70"/>
    <tableColumn id="6" xr3:uid="{D95A01B2-F885-4323-95B6-A23D1C565698}" name="Project finish" dataDxfId="69"/>
    <tableColumn id="7" xr3:uid="{333B6007-BCD0-4FD3-884D-2BC3D484ACB3}" name="Qualified under criteria document" dataDxfId="68"/>
    <tableColumn id="8" xr3:uid="{454B0025-7F62-412B-923E-27FBC1DC1E2F}" name="Last disbursement" dataDxfId="67"/>
    <tableColumn id="9" xr3:uid="{40CB8A17-292C-4D86-8437-BD374B3D002A}" name="Total green loans disbursed (1000 NOK)" dataDxfId="66" dataCellStyle="Comma"/>
    <tableColumn id="10" xr3:uid="{50040E5D-B717-44DF-8BB5-13BE0704EF1A}" name="Green loan outstanding (1000 NOK)" dataDxfId="65" dataCellStyle="Comma"/>
    <tableColumn id="11" xr3:uid="{7CBC7ECA-F3F2-4BCA-9349-328B4B5BFD95}" name="Total cost (1000 NOK)" dataDxfId="64" dataCellStyle="Comma"/>
    <tableColumn id="12" xr3:uid="{463CB6F1-85BF-47F0-A4B7-BA4C710B7EC2}" name="KBN share of financing" dataDxfId="63" dataCellStyle="Percent"/>
    <tableColumn id="13" xr3:uid="{66D73584-2E68-4562-8BCD-6B9AE7A291B0}" name="Installed capacity (kW)" dataDxfId="62" dataCellStyle="Comma"/>
    <tableColumn id="14" xr3:uid="{FA588842-D3A8-468D-A51E-AF80D157E981}" name="Energy produced (kWh annually)" dataDxfId="61" dataCellStyle="Comma"/>
    <tableColumn id="15" xr3:uid="{5BB410F0-6B77-4C4C-B8B5-A4B7F8E9B276}" name="Corresponds to reduced or avoided GHG (tonnes CO2e annually)" dataDxfId="60" dataCellStyle="Comma"/>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5256DF-2ACC-40A9-9032-30B003F82C73}" name="Table3" displayName="Table3" ref="A1:M83" totalsRowShown="0" headerRowDxfId="59" dataDxfId="58" tableBorderDxfId="57" dataCellStyle="Comma">
  <autoFilter ref="A1:M83" xr:uid="{705256DF-2ACC-40A9-9032-30B003F82C73}"/>
  <tableColumns count="13">
    <tableColumn id="1" xr3:uid="{668BC7F3-6EDE-411A-A12D-08CF9D94D566}" name="Project number" dataDxfId="56"/>
    <tableColumn id="2" xr3:uid="{EC53FC91-90AF-40C9-B87D-6FF7C7AD4120}" name="Borrower"/>
    <tableColumn id="3" xr3:uid="{1ED911B2-5276-497C-8D27-2EBD8991AAF5}" name="Project name"/>
    <tableColumn id="4" xr3:uid="{055FBB84-4E04-4583-A749-18C00C15FABE}" name="Description"/>
    <tableColumn id="5" xr3:uid="{6634B6AF-9079-4151-938F-6D93556F54F4}" name="Project start"/>
    <tableColumn id="6" xr3:uid="{D081197E-245B-49B7-940A-96195C866A70}" name="Project finish"/>
    <tableColumn id="7" xr3:uid="{DCB10820-100D-4B1D-8FD4-A3818D306E4C}" name="Qualified under criteria document"/>
    <tableColumn id="8" xr3:uid="{56CDA870-61A1-4235-BF7B-7AC2AED98BED}" name="Last disbursement" dataDxfId="55"/>
    <tableColumn id="9" xr3:uid="{B87C998C-6838-4AE1-893F-C8362A9B40CC}" name="Total green loans disbursed (1000 NOK)" dataDxfId="54" dataCellStyle="Comma"/>
    <tableColumn id="10" xr3:uid="{751E55BC-1360-43B1-B867-0FD8797489B4}" name="Green loan outstanding (1000 NOK)" dataDxfId="53" dataCellStyle="Comma"/>
    <tableColumn id="11" xr3:uid="{527AFF42-148A-4862-AA24-621C5F81DFA0}" name="Total cost (1000 NOK)" dataDxfId="52" dataCellStyle="Comma"/>
    <tableColumn id="12" xr3:uid="{544068E2-F19A-4676-A8BB-C9C067EC22FA}" name="KBN share of financing" dataDxfId="51" dataCellStyle="Percent"/>
    <tableColumn id="13" xr3:uid="{FA31CEB5-D915-434C-9DB1-B5BDCD70B853}" name="Corresponds to reduced or avoided GHG (tonnes CO2e annually)" dataDxfId="50" dataCellStyle="Comma"/>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30B8F5-9013-4FB4-BC01-C9E89872BD7B}" name="Table4" displayName="Table4" ref="A1:P47" totalsRowShown="0" headerRowDxfId="49" dataDxfId="48" dataCellStyle="Comma">
  <autoFilter ref="A1:P47" xr:uid="{4630B8F5-9013-4FB4-BC01-C9E89872BD7B}"/>
  <tableColumns count="16">
    <tableColumn id="1" xr3:uid="{3BC80FF0-8688-4B1E-BA5D-19E90D4EE765}" name="Project number" dataDxfId="47"/>
    <tableColumn id="2" xr3:uid="{5051EAB6-BF7B-4D55-A4F8-D51D945B6FD0}" name="Borrower"/>
    <tableColumn id="3" xr3:uid="{FD62414D-ED93-4BB0-857E-EE857D02EDAD}" name="Project name"/>
    <tableColumn id="4" xr3:uid="{2A95CC17-F873-4ACD-955E-3AA762B45F78}" name="Description"/>
    <tableColumn id="5" xr3:uid="{FBD93AE7-5673-4A54-B50E-FB089D35EE82}" name="Project start" dataDxfId="46"/>
    <tableColumn id="6" xr3:uid="{84540FA4-E4E8-4093-A43F-83E626FEC250}" name="Project finish" dataDxfId="45"/>
    <tableColumn id="7" xr3:uid="{0B008A4C-D4D4-433A-85CE-4BF180BEA416}" name="Qualified under criteria document" dataDxfId="44"/>
    <tableColumn id="8" xr3:uid="{181BABCE-97ED-4DC7-9D1A-8D109FB9CFA4}" name="Last disbursement" dataDxfId="43"/>
    <tableColumn id="9" xr3:uid="{4FAD581B-605F-416D-9C09-1AA2BE5EE1EB}" name="Total green loans disbursed (1000 NOK)" dataDxfId="42" dataCellStyle="Comma"/>
    <tableColumn id="10" xr3:uid="{8B73351A-13EA-4740-BD57-11F43DD71E95}" name="Green loan outstanding (1000 NOK)" dataDxfId="41" dataCellStyle="Comma"/>
    <tableColumn id="11" xr3:uid="{B1BAC3BE-4145-416C-8ECD-8A2AD8942C3E}" name="Total cost (1000 NOK)" dataDxfId="40" dataCellStyle="Comma"/>
    <tableColumn id="12" xr3:uid="{EA2E2952-FA33-420E-9C68-F2FB82A95F5D}" name="KBN share of financing" dataDxfId="39" dataCellStyle="Percent"/>
    <tableColumn id="13" xr3:uid="{F830DFCE-7EF4-44AB-8598-2D64BFB3F886}" name="Total capacity (tonnes)" dataDxfId="38" dataCellStyle="Comma"/>
    <tableColumn id="14" xr3:uid="{7E910B50-DFA7-4A8B-B0A0-1240587F1E98}" name="Increased capacity (tonnes)" dataDxfId="37" dataCellStyle="Comma"/>
    <tableColumn id="15" xr3:uid="{07FE954A-6976-48F0-94A5-C0198FADBD6D}" name="Excpected energy production (kWh/annually)" dataDxfId="36" dataCellStyle="Comma"/>
    <tableColumn id="16" xr3:uid="{BAA7CF07-973E-4B1E-B42B-A6D28CC173DD}" name="Corresponds to avoided GHG (tonnes CO2e annually)" dataDxfId="35"/>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3DF2DA-6FC9-4946-A4DD-30256219C6FE}" name="Table5" displayName="Table5" ref="A1:P118" totalsRowShown="0" headerRowDxfId="34" dataDxfId="33" dataCellStyle="Comma">
  <autoFilter ref="A1:P118" xr:uid="{2F3DF2DA-6FC9-4946-A4DD-30256219C6FE}"/>
  <tableColumns count="16">
    <tableColumn id="1" xr3:uid="{361D6ED4-7138-46D8-83FA-FC1BE00795ED}" name="Project number" dataDxfId="32"/>
    <tableColumn id="2" xr3:uid="{7CCEEE06-AC69-4634-9E0A-C9C230CE4E4A}" name="Borrower"/>
    <tableColumn id="3" xr3:uid="{1CE5B680-8F3F-433D-BE2F-EDFCC0A1262B}" name="Project name"/>
    <tableColumn id="4" xr3:uid="{F3A9DE7B-BB37-4E40-8BCC-DAB5F5D91E7C}" name="Description"/>
    <tableColumn id="5" xr3:uid="{455892AA-3379-4C76-9007-A39344397A1C}" name="Project start" dataDxfId="31"/>
    <tableColumn id="6" xr3:uid="{4638A7B1-FEE5-4AE7-BEFB-0D251723D2FD}" name="Project finish" dataDxfId="30"/>
    <tableColumn id="7" xr3:uid="{0090A60D-C738-4594-B322-B64862F220E6}" name="Qualified under criteria document" dataDxfId="29"/>
    <tableColumn id="8" xr3:uid="{C64F1A2F-EA86-4CDD-9D50-0B1ECC46C0F0}" name="Last disbursement" dataDxfId="28"/>
    <tableColumn id="9" xr3:uid="{9DD074A7-5B9F-4177-8BA9-6C6457ED5C05}" name="Total green loans disbursed (1000 NOK)" dataDxfId="27" dataCellStyle="Comma"/>
    <tableColumn id="10" xr3:uid="{E441162E-634C-40D7-B8A1-05416684866B}" name="Green loan outstanding (1000 NOK)" dataDxfId="26" dataCellStyle="Comma"/>
    <tableColumn id="11" xr3:uid="{B53C1A9B-2AC2-4936-90B5-5B44EDB30F58}" name="Total cost (1000 NOK)" dataDxfId="25" dataCellStyle="Comma"/>
    <tableColumn id="12" xr3:uid="{BDF75DAF-D089-42DD-93D6-1B3326749FE4}" name="KBN share of financing" dataDxfId="24" dataCellStyle="Percent"/>
    <tableColumn id="13" xr3:uid="{8601F6D5-7761-40AC-B861-CBE3312099AB}" name="Estimated increase in capacity (PE)" dataDxfId="23" dataCellStyle="Comma"/>
    <tableColumn id="14" xr3:uid="{5B25DB70-4A14-4EA1-B531-B4B299AE29F6}" name="Energy produced (kWh annually)" dataDxfId="22" dataCellStyle="Comma"/>
    <tableColumn id="15" xr3:uid="{923D3740-13E9-4A93-B658-9C7C07A463B6}" name="Energy reduced or avoided (kWh annually)" dataDxfId="21" dataCellStyle="Comma"/>
    <tableColumn id="16" xr3:uid="{18AD1C5D-D671-48ED-AA40-A7AF18A5E8CB}" name="Corresponds to avoided GHG (tonnes CO2e annually)" dataDxfId="20"/>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40409A9-578C-4BD8-8A2E-84B284CC2B14}" name="Table6" displayName="Table6" ref="A1:M15" totalsRowShown="0" headerRowDxfId="19" dataDxfId="18" tableBorderDxfId="17" dataCellStyle="Comma">
  <autoFilter ref="A1:M15" xr:uid="{C40409A9-578C-4BD8-8A2E-84B284CC2B14}"/>
  <tableColumns count="13">
    <tableColumn id="1" xr3:uid="{43002199-34EC-40B5-A0BA-E236C7EA0888}" name="Project number"/>
    <tableColumn id="2" xr3:uid="{85B2EA5E-6E68-4093-8032-38214D682E81}" name="Borrower"/>
    <tableColumn id="3" xr3:uid="{089C5BB7-5226-4256-923A-18CB0A3F9C04}" name="Project name"/>
    <tableColumn id="4" xr3:uid="{3FD2391F-B4F6-4A81-8592-9127CF680A0E}" name="Description"/>
    <tableColumn id="5" xr3:uid="{AD9AB766-481D-4420-91A3-D944D3D31FBC}" name="Project start"/>
    <tableColumn id="6" xr3:uid="{E9179F5B-54F1-4B89-BE9C-16A75856C765}" name="Project finish"/>
    <tableColumn id="7" xr3:uid="{02BE138E-CEE5-403B-9994-3AC05C0B6F92}" name="Qualified under criteria document"/>
    <tableColumn id="8" xr3:uid="{546020C2-3E49-47D1-A857-7ACFD652747D}" name="Last disbursement" dataDxfId="16"/>
    <tableColumn id="9" xr3:uid="{08BD1538-2FEB-4720-BECB-3F6AF060E654}" name="Total green loans disbursed (1000 NOK)" dataDxfId="15" dataCellStyle="Comma"/>
    <tableColumn id="10" xr3:uid="{A3AD8F09-4559-418B-AEC3-0A1164DEDAB2}" name="Green loan outstanding (1000 NOK)" dataDxfId="14" dataCellStyle="Comma"/>
    <tableColumn id="11" xr3:uid="{23AFEFA1-4711-4708-A722-C24C0AD8867A}" name="Total cost (1000 NOK)" dataDxfId="13" dataCellStyle="Comma"/>
    <tableColumn id="12" xr3:uid="{6DB6B925-2077-4639-8F65-1A7B655CF290}" name="KBN share of financing" dataDxfId="12" dataCellStyle="Percent"/>
    <tableColumn id="13" xr3:uid="{36F84F78-0F8C-4762-A4F4-302519C4C6F6}" name="Area (m2)" dataDxfId="11" dataCellStyle="Comma"/>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AFC0BAC-EA02-4214-9A6C-6F0DAACD5721}" name="Table7" displayName="Table7" ref="A1:L17" totalsRowShown="0" headerRowDxfId="10" dataDxfId="9" tableBorderDxfId="8" dataCellStyle="Comma">
  <autoFilter ref="A1:L17" xr:uid="{8AFC0BAC-EA02-4214-9A6C-6F0DAACD5721}"/>
  <tableColumns count="12">
    <tableColumn id="1" xr3:uid="{1469C9BA-1689-489B-9CC3-271986591D76}" name="Project number"/>
    <tableColumn id="2" xr3:uid="{DEB44562-5668-440B-9E42-CBAA3732A0E7}" name="Borrower"/>
    <tableColumn id="3" xr3:uid="{BC417430-8D97-4E0E-92AA-590379909C51}" name="Project name"/>
    <tableColumn id="4" xr3:uid="{6B8E2661-E5E3-4008-895C-E255B87DD6EE}" name="Description"/>
    <tableColumn id="5" xr3:uid="{5F487D51-8D2B-4535-8D34-64229C1ED83A}" name="Project start" dataDxfId="7"/>
    <tableColumn id="6" xr3:uid="{1B32B249-A5F7-4204-B55D-FD9FBA7C7E7B}" name="Project finish" dataDxfId="6"/>
    <tableColumn id="7" xr3:uid="{0EF2D489-6C85-45D3-8FF9-7A9D2C52B67A}" name="Qualified under criteria document" dataDxfId="5"/>
    <tableColumn id="8" xr3:uid="{F41223E7-226F-438D-B164-8D91C5B7B813}" name="Last disbursement" dataDxfId="4"/>
    <tableColumn id="9" xr3:uid="{CDE41042-8CD9-47BC-B251-73E883BE7B14}" name="Total green loans disbursed (1000 NOK)" dataDxfId="3" dataCellStyle="Comma"/>
    <tableColumn id="10" xr3:uid="{56695F6B-676B-4834-9692-C63AC8B06148}" name="Green loan outstanding (1000 NOK)" dataDxfId="2" dataCellStyle="Comma"/>
    <tableColumn id="11" xr3:uid="{5BA2D70B-5846-49A5-B689-5BEC57E24FB4}" name="Total cost (1000 NOK)" dataDxfId="1" dataCellStyle="Comma"/>
    <tableColumn id="12" xr3:uid="{61B10884-27FA-449B-B29B-802B9A06E389}" name="KBN share of financing" dataDxfId="0" dataCellStyle="Percent"/>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www.kbn.com/kunde/kundehistorier/asker-velger-var-gronne-rente/" TargetMode="External"/><Relationship Id="rId1" Type="http://schemas.openxmlformats.org/officeDocument/2006/relationships/hyperlink" Target="https://www.kbn.com/en/customer/customers-story/asker-chooses-our-green-interest-rate/"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BAFF5-B0C3-4E95-84EF-47BDA6474B27}">
  <dimension ref="A10:L27"/>
  <sheetViews>
    <sheetView showGridLines="0" zoomScale="80" zoomScaleNormal="80" workbookViewId="0">
      <selection activeCell="E33" sqref="E33"/>
    </sheetView>
  </sheetViews>
  <sheetFormatPr defaultColWidth="9.08984375" defaultRowHeight="15.5" x14ac:dyDescent="0.4"/>
  <cols>
    <col min="1" max="1" width="9.08984375" style="14"/>
    <col min="2" max="2" width="36.81640625" style="14" customWidth="1"/>
    <col min="3" max="7" width="22.54296875" style="14" customWidth="1"/>
    <col min="8" max="8" width="10.6328125" style="14" customWidth="1"/>
    <col min="9" max="9" width="14.08984375" style="14" customWidth="1"/>
    <col min="10" max="10" width="26.6328125" style="14" customWidth="1"/>
    <col min="11" max="12" width="9.08984375" style="14"/>
    <col min="13" max="13" width="27.08984375" style="14" customWidth="1"/>
    <col min="14" max="14" width="21.90625" style="14" customWidth="1"/>
    <col min="15" max="15" width="12.453125" style="14" customWidth="1"/>
    <col min="16" max="16384" width="9.08984375" style="14"/>
  </cols>
  <sheetData>
    <row r="10" spans="2:10" ht="24.5" x14ac:dyDescent="0.6">
      <c r="B10" s="13" t="s">
        <v>0</v>
      </c>
    </row>
    <row r="11" spans="2:10" ht="17" x14ac:dyDescent="0.45">
      <c r="B11" s="15" t="s">
        <v>1</v>
      </c>
    </row>
    <row r="13" spans="2:10" ht="48" customHeight="1" x14ac:dyDescent="0.4"/>
    <row r="16" spans="2:10" x14ac:dyDescent="0.4">
      <c r="C16" s="16"/>
      <c r="D16" s="16"/>
      <c r="E16" s="16"/>
      <c r="F16" s="16"/>
      <c r="G16" s="16"/>
      <c r="H16" s="16"/>
      <c r="I16" s="16"/>
      <c r="J16" s="16"/>
    </row>
    <row r="17" spans="1:12" ht="37.25" customHeight="1" x14ac:dyDescent="0.4">
      <c r="B17" s="17"/>
      <c r="C17" s="18"/>
      <c r="D17" s="18"/>
      <c r="E17" s="18"/>
      <c r="F17" s="18"/>
      <c r="G17" s="18"/>
      <c r="H17" s="18"/>
      <c r="I17" s="18"/>
      <c r="J17" s="18"/>
    </row>
    <row r="18" spans="1:12" ht="72" customHeight="1" x14ac:dyDescent="0.4">
      <c r="A18" s="19"/>
      <c r="B18" s="20" t="s">
        <v>2</v>
      </c>
      <c r="C18" s="21" t="s">
        <v>3</v>
      </c>
      <c r="D18" s="21" t="s">
        <v>4</v>
      </c>
      <c r="E18" s="21" t="s">
        <v>5</v>
      </c>
      <c r="F18" s="21" t="s">
        <v>6</v>
      </c>
      <c r="G18" s="21" t="s">
        <v>7</v>
      </c>
      <c r="H18" s="59" t="s">
        <v>8</v>
      </c>
      <c r="I18" s="60"/>
      <c r="J18" s="22" t="s">
        <v>1355</v>
      </c>
    </row>
    <row r="19" spans="1:12" ht="59.4" customHeight="1" x14ac:dyDescent="0.45">
      <c r="B19" s="33" t="s">
        <v>9</v>
      </c>
      <c r="C19" s="34" t="e">
        <f>Buildings!#REF!</f>
        <v>#REF!</v>
      </c>
      <c r="D19" s="34">
        <v>24</v>
      </c>
      <c r="E19" s="35" t="e">
        <f>Buildings!#REF!</f>
        <v>#REF!</v>
      </c>
      <c r="F19" s="35" t="e">
        <f>Buildings!#REF!</f>
        <v>#REF!</v>
      </c>
      <c r="G19" s="35" t="e">
        <f>Buildings!#REF!</f>
        <v>#REF!</v>
      </c>
      <c r="H19" s="61" t="s">
        <v>10</v>
      </c>
      <c r="I19" s="62"/>
      <c r="J19" s="35" t="e">
        <f>Buildings!#REF!</f>
        <v>#REF!</v>
      </c>
      <c r="K19" s="16"/>
      <c r="L19" s="16"/>
    </row>
    <row r="20" spans="1:12" ht="59.4" customHeight="1" x14ac:dyDescent="0.45">
      <c r="B20" s="33" t="s">
        <v>11</v>
      </c>
      <c r="C20" s="34" t="e">
        <f>'Renewable energy'!#REF!</f>
        <v>#REF!</v>
      </c>
      <c r="D20" s="34">
        <v>0</v>
      </c>
      <c r="E20" s="35" t="e">
        <f>'Renewable energy'!#REF!</f>
        <v>#REF!</v>
      </c>
      <c r="F20" s="35" t="e">
        <f>'Renewable energy'!#REF!</f>
        <v>#REF!</v>
      </c>
      <c r="G20" s="37" t="s">
        <v>10</v>
      </c>
      <c r="H20" s="63" t="s">
        <v>10</v>
      </c>
      <c r="I20" s="64"/>
      <c r="J20" s="35" t="e">
        <f>'Renewable energy'!#REF!</f>
        <v>#REF!</v>
      </c>
      <c r="K20" s="16"/>
      <c r="L20" s="16"/>
    </row>
    <row r="21" spans="1:12" ht="59.4" customHeight="1" x14ac:dyDescent="0.45">
      <c r="B21" s="33" t="s">
        <v>12</v>
      </c>
      <c r="C21" s="34" t="e">
        <f>Transportation!#REF!</f>
        <v>#REF!</v>
      </c>
      <c r="D21" s="34">
        <v>7</v>
      </c>
      <c r="E21" s="35" t="e">
        <f>Transportation!#REF!</f>
        <v>#REF!</v>
      </c>
      <c r="F21" s="37" t="s">
        <v>10</v>
      </c>
      <c r="G21" s="37" t="s">
        <v>10</v>
      </c>
      <c r="H21" s="63" t="s">
        <v>10</v>
      </c>
      <c r="I21" s="64"/>
      <c r="J21" s="35" t="e">
        <f>Transportation!#REF!</f>
        <v>#REF!</v>
      </c>
      <c r="K21" s="16"/>
      <c r="L21" s="16"/>
    </row>
    <row r="22" spans="1:12" ht="59.4" customHeight="1" x14ac:dyDescent="0.45">
      <c r="B22" s="33" t="s">
        <v>13</v>
      </c>
      <c r="C22" s="34" t="e">
        <f>'Waste and circular economy'!#REF!</f>
        <v>#REF!</v>
      </c>
      <c r="D22" s="34">
        <v>1</v>
      </c>
      <c r="E22" s="35" t="e">
        <f>'Waste and circular economy'!#REF!</f>
        <v>#REF!</v>
      </c>
      <c r="F22" s="35" t="e">
        <f>'Waste and circular economy'!#REF!</f>
        <v>#REF!</v>
      </c>
      <c r="G22" s="37" t="s">
        <v>10</v>
      </c>
      <c r="H22" s="35" t="e">
        <f>'Waste and circular economy'!#REF!</f>
        <v>#REF!</v>
      </c>
      <c r="I22" s="36" t="s">
        <v>14</v>
      </c>
      <c r="J22" s="35" t="e">
        <f>'Waste and circular economy'!#REF!</f>
        <v>#REF!</v>
      </c>
      <c r="K22" s="16"/>
      <c r="L22" s="16"/>
    </row>
    <row r="23" spans="1:12" ht="59.4" customHeight="1" x14ac:dyDescent="0.45">
      <c r="B23" s="33" t="s">
        <v>15</v>
      </c>
      <c r="C23" s="34" t="e">
        <f>'Water and wastewater'!#REF!</f>
        <v>#REF!</v>
      </c>
      <c r="D23" s="34">
        <v>6</v>
      </c>
      <c r="E23" s="35" t="e">
        <f>'Water and wastewater'!#REF!</f>
        <v>#REF!</v>
      </c>
      <c r="F23" s="35" t="e">
        <f>'Water and wastewater'!#REF!</f>
        <v>#REF!</v>
      </c>
      <c r="G23" s="35" t="e">
        <f>'Water and wastewater'!#REF!</f>
        <v>#REF!</v>
      </c>
      <c r="H23" s="35" t="e">
        <f>'Water and wastewater'!#REF!</f>
        <v>#REF!</v>
      </c>
      <c r="I23" s="38" t="s">
        <v>16</v>
      </c>
      <c r="J23" s="35" t="e">
        <f>'Water and wastewater'!#REF!</f>
        <v>#REF!</v>
      </c>
      <c r="K23" s="16"/>
      <c r="L23" s="16"/>
    </row>
    <row r="24" spans="1:12" ht="59.4" customHeight="1" x14ac:dyDescent="0.45">
      <c r="B24" s="33" t="s">
        <v>17</v>
      </c>
      <c r="C24" s="34" t="e">
        <f>'Land use and area development'!#REF!</f>
        <v>#REF!</v>
      </c>
      <c r="D24" s="34">
        <v>2</v>
      </c>
      <c r="E24" s="35" t="e">
        <f>'Land use and area development'!#REF!</f>
        <v>#REF!</v>
      </c>
      <c r="F24" s="37" t="s">
        <v>10</v>
      </c>
      <c r="G24" s="37" t="s">
        <v>10</v>
      </c>
      <c r="H24" s="63" t="s">
        <v>10</v>
      </c>
      <c r="I24" s="65"/>
      <c r="J24" s="35" t="s">
        <v>10</v>
      </c>
      <c r="K24" s="16"/>
      <c r="L24" s="16"/>
    </row>
    <row r="25" spans="1:12" ht="59.4" customHeight="1" x14ac:dyDescent="0.45">
      <c r="B25" s="33" t="s">
        <v>18</v>
      </c>
      <c r="C25" s="34" t="e">
        <f>'Climate change adaptation'!#REF!</f>
        <v>#REF!</v>
      </c>
      <c r="D25" s="34">
        <v>0</v>
      </c>
      <c r="E25" s="35" t="e">
        <f>'Climate change adaptation'!#REF!</f>
        <v>#REF!</v>
      </c>
      <c r="F25" s="37" t="s">
        <v>10</v>
      </c>
      <c r="G25" s="37" t="s">
        <v>10</v>
      </c>
      <c r="H25" s="63" t="s">
        <v>10</v>
      </c>
      <c r="I25" s="65"/>
      <c r="J25" s="35" t="s">
        <v>10</v>
      </c>
      <c r="K25" s="16"/>
      <c r="L25" s="16"/>
    </row>
    <row r="26" spans="1:12" ht="17" x14ac:dyDescent="0.4">
      <c r="A26" s="19"/>
      <c r="B26" s="23" t="s">
        <v>19</v>
      </c>
      <c r="C26" s="24" t="e">
        <f t="shared" ref="C26:J26" si="0">SUM(C19:C25)</f>
        <v>#REF!</v>
      </c>
      <c r="D26" s="24">
        <f>SUM(D19:D25)</f>
        <v>40</v>
      </c>
      <c r="E26" s="24" t="e">
        <f>SUM(E19:E25)</f>
        <v>#REF!</v>
      </c>
      <c r="F26" s="24" t="e">
        <f t="shared" si="0"/>
        <v>#REF!</v>
      </c>
      <c r="G26" s="25" t="e">
        <f t="shared" si="0"/>
        <v>#REF!</v>
      </c>
      <c r="H26" s="57"/>
      <c r="I26" s="58"/>
      <c r="J26" s="26" t="e">
        <f t="shared" si="0"/>
        <v>#REF!</v>
      </c>
    </row>
    <row r="27" spans="1:12" x14ac:dyDescent="0.4">
      <c r="C27" s="16"/>
      <c r="D27" s="16"/>
      <c r="E27" s="16"/>
      <c r="F27" s="16"/>
      <c r="G27" s="16"/>
      <c r="H27" s="16"/>
      <c r="I27" s="16"/>
      <c r="J27" s="16"/>
    </row>
  </sheetData>
  <mergeCells count="7">
    <mergeCell ref="H26:I26"/>
    <mergeCell ref="H18:I18"/>
    <mergeCell ref="H19:I19"/>
    <mergeCell ref="H20:I20"/>
    <mergeCell ref="H21:I21"/>
    <mergeCell ref="H24:I24"/>
    <mergeCell ref="H25:I2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9D918-657A-41FA-A16C-A7FE1D27E6BA}">
  <dimension ref="A1:U882"/>
  <sheetViews>
    <sheetView tabSelected="1" topLeftCell="K865" workbookViewId="0">
      <selection activeCell="P891" sqref="P891"/>
    </sheetView>
  </sheetViews>
  <sheetFormatPr defaultRowHeight="14.5" x14ac:dyDescent="0.35"/>
  <cols>
    <col min="1" max="1" width="25.453125" style="56" bestFit="1" customWidth="1"/>
    <col min="2" max="2" width="10" bestFit="1" customWidth="1"/>
    <col min="3" max="3" width="13.36328125" bestFit="1" customWidth="1"/>
    <col min="4" max="4" width="37.08984375" customWidth="1"/>
    <col min="5" max="5" width="33.6328125" customWidth="1"/>
    <col min="6" max="6" width="17.90625" customWidth="1"/>
    <col min="7" max="7" width="18.90625" customWidth="1"/>
    <col min="8" max="8" width="20.54296875" customWidth="1"/>
    <col min="9" max="9" width="13.08984375" customWidth="1"/>
    <col min="10" max="10" width="19.36328125" customWidth="1"/>
    <col min="11" max="11" width="15.453125" style="44" customWidth="1"/>
    <col min="12" max="12" width="16.1796875" customWidth="1"/>
    <col min="13" max="13" width="12.81640625" customWidth="1"/>
    <col min="14" max="14" width="15.08984375" customWidth="1"/>
    <col min="15" max="15" width="13.453125" customWidth="1"/>
    <col min="18" max="18" width="12.36328125" customWidth="1"/>
    <col min="19" max="19" width="12.54296875" customWidth="1"/>
    <col min="20" max="20" width="13.81640625" customWidth="1"/>
    <col min="21" max="21" width="21.6328125" customWidth="1"/>
  </cols>
  <sheetData>
    <row r="1" spans="1:21" x14ac:dyDescent="0.35">
      <c r="A1" t="s">
        <v>1358</v>
      </c>
      <c r="B1" t="s">
        <v>1359</v>
      </c>
      <c r="C1" t="s">
        <v>1360</v>
      </c>
      <c r="D1" t="s">
        <v>1361</v>
      </c>
      <c r="E1" t="s">
        <v>1362</v>
      </c>
      <c r="F1" t="s">
        <v>1363</v>
      </c>
      <c r="G1" t="s">
        <v>1364</v>
      </c>
      <c r="H1" t="s">
        <v>1365</v>
      </c>
      <c r="I1" t="s">
        <v>1366</v>
      </c>
      <c r="J1" t="s">
        <v>1367</v>
      </c>
      <c r="K1" s="44" t="s">
        <v>1368</v>
      </c>
      <c r="L1" t="s">
        <v>1369</v>
      </c>
      <c r="M1" t="s">
        <v>22</v>
      </c>
      <c r="N1" t="s">
        <v>1370</v>
      </c>
      <c r="O1" t="s">
        <v>23</v>
      </c>
      <c r="P1" t="s">
        <v>1371</v>
      </c>
      <c r="Q1" t="s">
        <v>1372</v>
      </c>
      <c r="R1" t="s">
        <v>1373</v>
      </c>
      <c r="S1" t="s">
        <v>1374</v>
      </c>
      <c r="T1" t="s">
        <v>1375</v>
      </c>
      <c r="U1" t="s">
        <v>1376</v>
      </c>
    </row>
    <row r="2" spans="1:21" x14ac:dyDescent="0.35">
      <c r="A2" t="s">
        <v>2879</v>
      </c>
      <c r="B2">
        <v>2015</v>
      </c>
      <c r="C2">
        <v>2017</v>
      </c>
      <c r="D2" t="s">
        <v>656</v>
      </c>
      <c r="E2" t="s">
        <v>656</v>
      </c>
      <c r="F2" t="s">
        <v>1377</v>
      </c>
      <c r="G2" t="s">
        <v>1378</v>
      </c>
      <c r="H2" t="s">
        <v>1379</v>
      </c>
      <c r="I2">
        <v>100785</v>
      </c>
      <c r="J2" t="s">
        <v>3282</v>
      </c>
      <c r="K2" s="44">
        <v>1105</v>
      </c>
      <c r="L2" t="s">
        <v>1380</v>
      </c>
      <c r="M2" t="s">
        <v>657</v>
      </c>
      <c r="N2" t="s">
        <v>1381</v>
      </c>
      <c r="O2" t="s">
        <v>658</v>
      </c>
      <c r="P2">
        <v>0</v>
      </c>
      <c r="Q2">
        <v>0</v>
      </c>
      <c r="R2">
        <v>2500000</v>
      </c>
      <c r="S2">
        <v>1833333.33333333</v>
      </c>
      <c r="T2">
        <f>_xlfn.XLOOKUP(K2,[1]Sheet1!$K:$K,[1]Sheet1!$T:$T,0,0)</f>
        <v>3500000</v>
      </c>
      <c r="U2">
        <f>IF(ROW()=MATCH(K2,$K:$K,0),
  _xlfn.IFNA(_xlfn.IFNA(_xlfn.XLOOKUP(K2,Buildings!$A:$A,Buildings!$P:$P),
      _xlfn.IFNA(_xlfn.XLOOKUP(K2,'Renewable energy'!$A:$A,'Renewable energy'!$O:$O),
        _xlfn.IFNA(_xlfn.XLOOKUP(K2,Transportation!$A:$A,Transportation!$M:$M),
          _xlfn.IFNA(_xlfn.XLOOKUP(K2,'Waste and circular economy'!$A:$A,'Waste and circular economy'!$P:$P),
            _xlfn.XLOOKUP(K2,'Water and wastewater'!$A:$A,'Water and wastewater'!$P:$P))))),
    0),
  0)</f>
        <v>3.8342479999999998E-2</v>
      </c>
    </row>
    <row r="3" spans="1:21" x14ac:dyDescent="0.35">
      <c r="A3" t="s">
        <v>2879</v>
      </c>
      <c r="B3">
        <v>2017</v>
      </c>
      <c r="C3">
        <v>2017</v>
      </c>
      <c r="D3" t="s">
        <v>656</v>
      </c>
      <c r="E3" t="s">
        <v>656</v>
      </c>
      <c r="F3" t="s">
        <v>1377</v>
      </c>
      <c r="G3" t="s">
        <v>1378</v>
      </c>
      <c r="H3" t="s">
        <v>1379</v>
      </c>
      <c r="I3">
        <v>100785</v>
      </c>
      <c r="J3" t="s">
        <v>3283</v>
      </c>
      <c r="K3" s="44">
        <v>1106</v>
      </c>
      <c r="L3" t="s">
        <v>1383</v>
      </c>
      <c r="M3" t="s">
        <v>1351</v>
      </c>
      <c r="N3" t="s">
        <v>1384</v>
      </c>
      <c r="O3" t="s">
        <v>1352</v>
      </c>
      <c r="P3">
        <v>0</v>
      </c>
      <c r="Q3">
        <v>0</v>
      </c>
      <c r="R3">
        <v>800000</v>
      </c>
      <c r="S3">
        <v>586666.66666666663</v>
      </c>
      <c r="T3">
        <f>_xlfn.XLOOKUP(K3,[1]Sheet1!$K:$K,[1]Sheet1!$T:$T,0,0)</f>
        <v>4000000</v>
      </c>
      <c r="U3">
        <f>IF(ROW()=MATCH(K3,$K:$K,0),
  _xlfn.IFNA(_xlfn.IFNA(_xlfn.XLOOKUP(K3,Buildings!$A:$A,Buildings!$P:$P),
      _xlfn.IFNA(_xlfn.XLOOKUP(K3,'Renewable energy'!$A:$A,'Renewable energy'!$O:$O),
        _xlfn.IFNA(_xlfn.XLOOKUP(K3,Transportation!$A:$A,Transportation!$M:$M),
          _xlfn.IFNA(_xlfn.XLOOKUP(K3,'Waste and circular economy'!$A:$A,'Waste and circular economy'!$P:$P),
            _xlfn.XLOOKUP(K3,'Water and wastewater'!$A:$A,'Water and wastewater'!$P:$P))))),
    0),
  0)</f>
        <v>0</v>
      </c>
    </row>
    <row r="4" spans="1:21" x14ac:dyDescent="0.35">
      <c r="A4" t="s">
        <v>2880</v>
      </c>
      <c r="B4">
        <v>2017</v>
      </c>
      <c r="C4">
        <v>2020</v>
      </c>
      <c r="D4" t="s">
        <v>40</v>
      </c>
      <c r="E4" t="s">
        <v>40</v>
      </c>
      <c r="F4" t="s">
        <v>1385</v>
      </c>
      <c r="G4" t="s">
        <v>1386</v>
      </c>
      <c r="H4" t="s">
        <v>1387</v>
      </c>
      <c r="I4">
        <v>100793</v>
      </c>
      <c r="J4" t="s">
        <v>3282</v>
      </c>
      <c r="K4" s="44">
        <v>1209</v>
      </c>
      <c r="L4" t="s">
        <v>1388</v>
      </c>
      <c r="M4" t="s">
        <v>521</v>
      </c>
      <c r="N4" t="s">
        <v>1389</v>
      </c>
      <c r="O4" t="s">
        <v>522</v>
      </c>
      <c r="P4" t="s">
        <v>1390</v>
      </c>
      <c r="Q4" t="s">
        <v>1390</v>
      </c>
      <c r="R4">
        <v>75000000</v>
      </c>
      <c r="S4">
        <v>58750000</v>
      </c>
      <c r="T4">
        <f>_xlfn.XLOOKUP(K4,[1]Sheet1!$K:$K,[1]Sheet1!$T:$T,0,0)</f>
        <v>600000000</v>
      </c>
      <c r="U4">
        <f>IF(ROW()=MATCH(K4,$K:$K,0),
  _xlfn.IFNA(_xlfn.IFNA(_xlfn.XLOOKUP(K4,Buildings!$A:$A,Buildings!$P:$P),
      _xlfn.IFNA(_xlfn.XLOOKUP(K4,'Renewable energy'!$A:$A,'Renewable energy'!$O:$O),
        _xlfn.IFNA(_xlfn.XLOOKUP(K4,Transportation!$A:$A,Transportation!$M:$M),
          _xlfn.IFNA(_xlfn.XLOOKUP(K4,'Waste and circular economy'!$A:$A,'Waste and circular economy'!$P:$P),
            _xlfn.XLOOKUP(K4,'Water and wastewater'!$A:$A,'Water and wastewater'!$P:$P))))),
    0),
  0)</f>
        <v>6.1358207291619458</v>
      </c>
    </row>
    <row r="5" spans="1:21" x14ac:dyDescent="0.35">
      <c r="A5" t="s">
        <v>2881</v>
      </c>
      <c r="B5">
        <v>2017</v>
      </c>
      <c r="C5">
        <v>2020</v>
      </c>
      <c r="D5" t="s">
        <v>40</v>
      </c>
      <c r="E5" t="s">
        <v>40</v>
      </c>
      <c r="F5" t="s">
        <v>1385</v>
      </c>
      <c r="G5" t="s">
        <v>1386</v>
      </c>
      <c r="H5" t="s">
        <v>1387</v>
      </c>
      <c r="I5">
        <v>100793</v>
      </c>
      <c r="J5" t="s">
        <v>3282</v>
      </c>
      <c r="K5" s="44">
        <v>1209</v>
      </c>
      <c r="L5" t="s">
        <v>1388</v>
      </c>
      <c r="M5" t="s">
        <v>521</v>
      </c>
      <c r="N5" t="s">
        <v>1389</v>
      </c>
      <c r="O5" t="s">
        <v>522</v>
      </c>
      <c r="P5" t="s">
        <v>1390</v>
      </c>
      <c r="Q5" t="s">
        <v>1390</v>
      </c>
      <c r="R5">
        <v>106000000</v>
      </c>
      <c r="S5">
        <v>84799960</v>
      </c>
      <c r="T5">
        <f>_xlfn.XLOOKUP(K5,[1]Sheet1!$K:$K,[1]Sheet1!$T:$T,0,0)</f>
        <v>600000000</v>
      </c>
      <c r="U5">
        <f>IF(ROW()=MATCH(K5,$K:$K,0),
  _xlfn.IFNA(_xlfn.IFNA(_xlfn.XLOOKUP(K5,Buildings!$A:$A,Buildings!$P:$P),
      _xlfn.IFNA(_xlfn.XLOOKUP(K5,'Renewable energy'!$A:$A,'Renewable energy'!$O:$O),
        _xlfn.IFNA(_xlfn.XLOOKUP(K5,Transportation!$A:$A,Transportation!$M:$M),
          _xlfn.IFNA(_xlfn.XLOOKUP(K5,'Waste and circular economy'!$A:$A,'Waste and circular economy'!$P:$P),
            _xlfn.XLOOKUP(K5,'Water and wastewater'!$A:$A,'Water and wastewater'!$P:$P))))),
    0),
  0)</f>
        <v>0</v>
      </c>
    </row>
    <row r="6" spans="1:21" x14ac:dyDescent="0.35">
      <c r="A6" t="s">
        <v>2882</v>
      </c>
      <c r="B6">
        <v>2020</v>
      </c>
      <c r="C6">
        <v>2023</v>
      </c>
      <c r="D6" t="s">
        <v>40</v>
      </c>
      <c r="E6" t="s">
        <v>40</v>
      </c>
      <c r="F6" t="s">
        <v>1385</v>
      </c>
      <c r="G6" t="s">
        <v>1386</v>
      </c>
      <c r="H6" t="s">
        <v>1387</v>
      </c>
      <c r="I6">
        <v>100793</v>
      </c>
      <c r="J6" t="s">
        <v>3282</v>
      </c>
      <c r="K6" s="44">
        <v>4071</v>
      </c>
      <c r="L6" t="s">
        <v>1391</v>
      </c>
      <c r="M6" t="s">
        <v>41</v>
      </c>
      <c r="N6" t="s">
        <v>1392</v>
      </c>
      <c r="O6" t="s">
        <v>42</v>
      </c>
      <c r="P6">
        <v>0</v>
      </c>
      <c r="Q6">
        <v>0</v>
      </c>
      <c r="R6">
        <v>352000000</v>
      </c>
      <c r="S6">
        <v>352000000</v>
      </c>
      <c r="T6">
        <f>_xlfn.XLOOKUP(K6,[1]Sheet1!$K:$K,[1]Sheet1!$T:$T,0,0)</f>
        <v>932530780</v>
      </c>
      <c r="U6">
        <f>IF(ROW()=MATCH(K6,$K:$K,0),
  _xlfn.IFNA(_xlfn.IFNA(_xlfn.XLOOKUP(K6,Buildings!$A:$A,Buildings!$P:$P),
      _xlfn.IFNA(_xlfn.XLOOKUP(K6,'Renewable energy'!$A:$A,'Renewable energy'!$O:$O),
        _xlfn.IFNA(_xlfn.XLOOKUP(K6,Transportation!$A:$A,Transportation!$M:$M),
          _xlfn.IFNA(_xlfn.XLOOKUP(K6,'Waste and circular economy'!$A:$A,'Waste and circular economy'!$P:$P),
            _xlfn.XLOOKUP(K6,'Water and wastewater'!$A:$A,'Water and wastewater'!$P:$P))))),
    0),
  0)</f>
        <v>6.8744253598578258</v>
      </c>
    </row>
    <row r="7" spans="1:21" x14ac:dyDescent="0.35">
      <c r="A7" t="s">
        <v>2883</v>
      </c>
      <c r="B7">
        <v>2019</v>
      </c>
      <c r="C7">
        <v>2019</v>
      </c>
      <c r="D7" t="s">
        <v>589</v>
      </c>
      <c r="E7" t="s">
        <v>589</v>
      </c>
      <c r="F7" t="s">
        <v>1393</v>
      </c>
      <c r="G7" t="s">
        <v>1386</v>
      </c>
      <c r="H7" t="s">
        <v>1394</v>
      </c>
      <c r="I7">
        <v>100361</v>
      </c>
      <c r="J7" t="s">
        <v>3282</v>
      </c>
      <c r="K7" s="44">
        <v>1157</v>
      </c>
      <c r="L7" t="s">
        <v>1395</v>
      </c>
      <c r="M7" t="s">
        <v>590</v>
      </c>
      <c r="N7" t="s">
        <v>1396</v>
      </c>
      <c r="O7" t="s">
        <v>591</v>
      </c>
      <c r="P7">
        <v>0</v>
      </c>
      <c r="Q7">
        <v>0</v>
      </c>
      <c r="R7">
        <v>32000000</v>
      </c>
      <c r="S7">
        <v>25379360</v>
      </c>
      <c r="T7">
        <f>_xlfn.XLOOKUP(K7,[1]Sheet1!$K:$K,[1]Sheet1!$T:$T,0,0)</f>
        <v>44200000</v>
      </c>
      <c r="U7">
        <f>IF(ROW()=MATCH(K7,$K:$K,0),
  _xlfn.IFNA(_xlfn.IFNA(_xlfn.XLOOKUP(K7,Buildings!$A:$A,Buildings!$P:$P),
      _xlfn.IFNA(_xlfn.XLOOKUP(K7,'Renewable energy'!$A:$A,'Renewable energy'!$O:$O),
        _xlfn.IFNA(_xlfn.XLOOKUP(K7,Transportation!$A:$A,Transportation!$M:$M),
          _xlfn.IFNA(_xlfn.XLOOKUP(K7,'Waste and circular economy'!$A:$A,'Waste and circular economy'!$P:$P),
            _xlfn.XLOOKUP(K7,'Water and wastewater'!$A:$A,'Water and wastewater'!$P:$P))))),
    0),
  0)</f>
        <v>0.30064780307692301</v>
      </c>
    </row>
    <row r="8" spans="1:21" x14ac:dyDescent="0.35">
      <c r="A8" t="s">
        <v>2884</v>
      </c>
      <c r="B8">
        <v>2019</v>
      </c>
      <c r="C8">
        <v>2020</v>
      </c>
      <c r="D8" t="s">
        <v>502</v>
      </c>
      <c r="E8" t="s">
        <v>502</v>
      </c>
      <c r="F8" t="s">
        <v>1397</v>
      </c>
      <c r="G8" t="s">
        <v>1398</v>
      </c>
      <c r="H8" t="s">
        <v>1399</v>
      </c>
      <c r="I8">
        <v>100727</v>
      </c>
      <c r="J8" t="s">
        <v>3282</v>
      </c>
      <c r="K8" s="44">
        <v>1230</v>
      </c>
      <c r="L8" t="s">
        <v>1400</v>
      </c>
      <c r="M8" t="s">
        <v>503</v>
      </c>
      <c r="N8" t="s">
        <v>1401</v>
      </c>
      <c r="O8" t="s">
        <v>504</v>
      </c>
      <c r="P8">
        <v>0</v>
      </c>
      <c r="Q8">
        <v>0</v>
      </c>
      <c r="R8">
        <v>42000000</v>
      </c>
      <c r="S8">
        <v>12857841</v>
      </c>
      <c r="T8">
        <f>_xlfn.XLOOKUP(K8,[1]Sheet1!$K:$K,[1]Sheet1!$T:$T,0,0)</f>
        <v>42000000</v>
      </c>
      <c r="U8">
        <f>IF(ROW()=MATCH(K8,$K:$K,0),
  _xlfn.IFNA(_xlfn.IFNA(_xlfn.XLOOKUP(K8,Buildings!$A:$A,Buildings!$P:$P),
      _xlfn.IFNA(_xlfn.XLOOKUP(K8,'Renewable energy'!$A:$A,'Renewable energy'!$O:$O),
        _xlfn.IFNA(_xlfn.XLOOKUP(K8,Transportation!$A:$A,Transportation!$M:$M),
          _xlfn.IFNA(_xlfn.XLOOKUP(K8,'Waste and circular economy'!$A:$A,'Waste and circular economy'!$P:$P),
            _xlfn.XLOOKUP(K8,'Water and wastewater'!$A:$A,'Water and wastewater'!$P:$P))))),
    0),
  0)</f>
        <v>8.9815876737300002E-2</v>
      </c>
    </row>
    <row r="9" spans="1:21" x14ac:dyDescent="0.35">
      <c r="A9" t="s">
        <v>2885</v>
      </c>
      <c r="B9">
        <v>2023</v>
      </c>
      <c r="C9">
        <v>2025</v>
      </c>
      <c r="D9" t="s">
        <v>798</v>
      </c>
      <c r="E9" t="s">
        <v>798</v>
      </c>
      <c r="F9" t="s">
        <v>1402</v>
      </c>
      <c r="G9" t="s">
        <v>1403</v>
      </c>
      <c r="H9" t="s">
        <v>1404</v>
      </c>
      <c r="I9">
        <v>18200</v>
      </c>
      <c r="J9" t="s">
        <v>3284</v>
      </c>
      <c r="K9" s="44">
        <v>4004</v>
      </c>
      <c r="L9" t="s">
        <v>1405</v>
      </c>
      <c r="M9" t="s">
        <v>799</v>
      </c>
      <c r="N9" t="s">
        <v>1406</v>
      </c>
      <c r="O9" t="s">
        <v>800</v>
      </c>
      <c r="P9">
        <v>0</v>
      </c>
      <c r="Q9">
        <v>0</v>
      </c>
      <c r="R9">
        <v>12400000</v>
      </c>
      <c r="S9">
        <v>11986669.25</v>
      </c>
      <c r="T9">
        <f>_xlfn.XLOOKUP(K9,[1]Sheet1!$K:$K,[1]Sheet1!$T:$T,0,0)</f>
        <v>15500000</v>
      </c>
      <c r="U9">
        <f>IF(ROW()=MATCH(K9,$K:$K,0),
  _xlfn.IFNA(_xlfn.IFNA(_xlfn.XLOOKUP(K9,Buildings!$A:$A,Buildings!$P:$P),
      _xlfn.IFNA(_xlfn.XLOOKUP(K9,'Renewable energy'!$A:$A,'Renewable energy'!$O:$O),
        _xlfn.IFNA(_xlfn.XLOOKUP(K9,Transportation!$A:$A,Transportation!$M:$M),
          _xlfn.IFNA(_xlfn.XLOOKUP(K9,'Waste and circular economy'!$A:$A,'Waste and circular economy'!$P:$P),
            _xlfn.XLOOKUP(K9,'Water and wastewater'!$A:$A,'Water and wastewater'!$P:$P))))),
    0),
  0)</f>
        <v>0</v>
      </c>
    </row>
    <row r="10" spans="1:21" x14ac:dyDescent="0.35">
      <c r="A10" t="s">
        <v>2885</v>
      </c>
      <c r="B10">
        <v>2023</v>
      </c>
      <c r="C10">
        <v>2028</v>
      </c>
      <c r="D10" t="s">
        <v>798</v>
      </c>
      <c r="E10" t="s">
        <v>798</v>
      </c>
      <c r="F10" t="s">
        <v>1402</v>
      </c>
      <c r="G10" t="s">
        <v>1403</v>
      </c>
      <c r="H10" t="s">
        <v>1404</v>
      </c>
      <c r="I10">
        <v>18200</v>
      </c>
      <c r="J10" t="s">
        <v>3285</v>
      </c>
      <c r="K10" s="44">
        <v>4005</v>
      </c>
      <c r="L10" t="s">
        <v>1407</v>
      </c>
      <c r="M10" t="s">
        <v>1058</v>
      </c>
      <c r="N10" t="s">
        <v>1408</v>
      </c>
      <c r="O10" t="s">
        <v>1059</v>
      </c>
      <c r="P10">
        <v>0</v>
      </c>
      <c r="Q10">
        <v>0</v>
      </c>
      <c r="R10">
        <v>19600000</v>
      </c>
      <c r="S10">
        <v>18946670.75</v>
      </c>
      <c r="T10">
        <f>_xlfn.XLOOKUP(K10,[1]Sheet1!$K:$K,[1]Sheet1!$T:$T,0,0)</f>
        <v>77250000</v>
      </c>
      <c r="U10">
        <f>IF(ROW()=MATCH(K10,$K:$K,0),
  _xlfn.IFNA(_xlfn.IFNA(_xlfn.XLOOKUP(K10,Buildings!$A:$A,Buildings!$P:$P),
      _xlfn.IFNA(_xlfn.XLOOKUP(K10,'Renewable energy'!$A:$A,'Renewable energy'!$O:$O),
        _xlfn.IFNA(_xlfn.XLOOKUP(K10,Transportation!$A:$A,Transportation!$M:$M),
          _xlfn.IFNA(_xlfn.XLOOKUP(K10,'Waste and circular economy'!$A:$A,'Waste and circular economy'!$P:$P),
            _xlfn.XLOOKUP(K10,'Water and wastewater'!$A:$A,'Water and wastewater'!$P:$P))))),
    0),
  0)</f>
        <v>0</v>
      </c>
    </row>
    <row r="11" spans="1:21" x14ac:dyDescent="0.35">
      <c r="A11" t="s">
        <v>2886</v>
      </c>
      <c r="B11">
        <v>2023</v>
      </c>
      <c r="C11">
        <v>2028</v>
      </c>
      <c r="D11" t="s">
        <v>798</v>
      </c>
      <c r="E11" t="s">
        <v>798</v>
      </c>
      <c r="F11" t="s">
        <v>1402</v>
      </c>
      <c r="G11" t="s">
        <v>1403</v>
      </c>
      <c r="H11" t="s">
        <v>1404</v>
      </c>
      <c r="I11">
        <v>18200</v>
      </c>
      <c r="J11" t="s">
        <v>3285</v>
      </c>
      <c r="K11" s="44">
        <v>4005</v>
      </c>
      <c r="L11" t="s">
        <v>1407</v>
      </c>
      <c r="M11" t="s">
        <v>1058</v>
      </c>
      <c r="N11" t="s">
        <v>1408</v>
      </c>
      <c r="O11" t="s">
        <v>1059</v>
      </c>
      <c r="P11">
        <v>0</v>
      </c>
      <c r="Q11">
        <v>0</v>
      </c>
      <c r="R11">
        <v>16440000</v>
      </c>
      <c r="S11">
        <v>15892000</v>
      </c>
      <c r="T11">
        <f>_xlfn.XLOOKUP(K11,[1]Sheet1!$K:$K,[1]Sheet1!$T:$T,0,0)</f>
        <v>77250000</v>
      </c>
      <c r="U11">
        <f>IF(ROW()=MATCH(K11,$K:$K,0),
  _xlfn.IFNA(_xlfn.IFNA(_xlfn.XLOOKUP(K11,Buildings!$A:$A,Buildings!$P:$P),
      _xlfn.IFNA(_xlfn.XLOOKUP(K11,'Renewable energy'!$A:$A,'Renewable energy'!$O:$O),
        _xlfn.IFNA(_xlfn.XLOOKUP(K11,Transportation!$A:$A,Transportation!$M:$M),
          _xlfn.IFNA(_xlfn.XLOOKUP(K11,'Waste and circular economy'!$A:$A,'Waste and circular economy'!$P:$P),
            _xlfn.XLOOKUP(K11,'Water and wastewater'!$A:$A,'Water and wastewater'!$P:$P))))),
    0),
  0)</f>
        <v>0</v>
      </c>
    </row>
    <row r="12" spans="1:21" x14ac:dyDescent="0.35">
      <c r="A12" t="s">
        <v>2887</v>
      </c>
      <c r="B12">
        <v>2023</v>
      </c>
      <c r="C12">
        <v>2028</v>
      </c>
      <c r="D12" t="s">
        <v>798</v>
      </c>
      <c r="E12" t="s">
        <v>798</v>
      </c>
      <c r="F12" t="s">
        <v>1402</v>
      </c>
      <c r="G12" t="s">
        <v>1403</v>
      </c>
      <c r="H12" t="s">
        <v>1404</v>
      </c>
      <c r="I12">
        <v>18200</v>
      </c>
      <c r="J12" t="s">
        <v>3285</v>
      </c>
      <c r="K12" s="44">
        <v>4005</v>
      </c>
      <c r="L12" t="s">
        <v>1407</v>
      </c>
      <c r="M12" t="s">
        <v>1058</v>
      </c>
      <c r="N12" t="s">
        <v>1408</v>
      </c>
      <c r="O12" t="s">
        <v>1059</v>
      </c>
      <c r="P12">
        <v>0</v>
      </c>
      <c r="Q12">
        <v>0</v>
      </c>
      <c r="R12">
        <v>25760000</v>
      </c>
      <c r="S12">
        <v>24805920</v>
      </c>
      <c r="T12">
        <f>_xlfn.XLOOKUP(K12,[1]Sheet1!$K:$K,[1]Sheet1!$T:$T,0,0)</f>
        <v>77250000</v>
      </c>
      <c r="U12">
        <f>IF(ROW()=MATCH(K12,$K:$K,0),
  _xlfn.IFNA(_xlfn.IFNA(_xlfn.XLOOKUP(K12,Buildings!$A:$A,Buildings!$P:$P),
      _xlfn.IFNA(_xlfn.XLOOKUP(K12,'Renewable energy'!$A:$A,'Renewable energy'!$O:$O),
        _xlfn.IFNA(_xlfn.XLOOKUP(K12,Transportation!$A:$A,Transportation!$M:$M),
          _xlfn.IFNA(_xlfn.XLOOKUP(K12,'Waste and circular economy'!$A:$A,'Waste and circular economy'!$P:$P),
            _xlfn.XLOOKUP(K12,'Water and wastewater'!$A:$A,'Water and wastewater'!$P:$P))))),
    0),
  0)</f>
        <v>0</v>
      </c>
    </row>
    <row r="13" spans="1:21" x14ac:dyDescent="0.35">
      <c r="A13" t="s">
        <v>2886</v>
      </c>
      <c r="B13">
        <v>2023</v>
      </c>
      <c r="C13">
        <v>2028</v>
      </c>
      <c r="D13" t="s">
        <v>798</v>
      </c>
      <c r="E13" t="s">
        <v>798</v>
      </c>
      <c r="F13" t="s">
        <v>1402</v>
      </c>
      <c r="G13" t="s">
        <v>1403</v>
      </c>
      <c r="H13" t="s">
        <v>1404</v>
      </c>
      <c r="I13">
        <v>18200</v>
      </c>
      <c r="J13" t="s">
        <v>3285</v>
      </c>
      <c r="K13" s="44">
        <v>4006</v>
      </c>
      <c r="L13" t="s">
        <v>1409</v>
      </c>
      <c r="M13" t="s">
        <v>1071</v>
      </c>
      <c r="N13" t="s">
        <v>1410</v>
      </c>
      <c r="O13" t="s">
        <v>1072</v>
      </c>
      <c r="P13">
        <v>0</v>
      </c>
      <c r="Q13">
        <v>0</v>
      </c>
      <c r="R13">
        <v>55800000</v>
      </c>
      <c r="S13">
        <v>53940000</v>
      </c>
      <c r="T13">
        <f>_xlfn.XLOOKUP(K13,[1]Sheet1!$K:$K,[1]Sheet1!$T:$T,0,0)</f>
        <v>77250000</v>
      </c>
      <c r="U13">
        <f>IF(ROW()=MATCH(K13,$K:$K,0),
  _xlfn.IFNA(_xlfn.IFNA(_xlfn.XLOOKUP(K13,Buildings!$A:$A,Buildings!$P:$P),
      _xlfn.IFNA(_xlfn.XLOOKUP(K13,'Renewable energy'!$A:$A,'Renewable energy'!$O:$O),
        _xlfn.IFNA(_xlfn.XLOOKUP(K13,Transportation!$A:$A,Transportation!$M:$M),
          _xlfn.IFNA(_xlfn.XLOOKUP(K13,'Waste and circular economy'!$A:$A,'Waste and circular economy'!$P:$P),
            _xlfn.XLOOKUP(K13,'Water and wastewater'!$A:$A,'Water and wastewater'!$P:$P))))),
    0),
  0)</f>
        <v>0</v>
      </c>
    </row>
    <row r="14" spans="1:21" x14ac:dyDescent="0.35">
      <c r="A14" t="s">
        <v>2888</v>
      </c>
      <c r="B14">
        <v>2017</v>
      </c>
      <c r="C14">
        <v>2020</v>
      </c>
      <c r="D14" t="s">
        <v>62</v>
      </c>
      <c r="E14" t="s">
        <v>62</v>
      </c>
      <c r="F14" t="s">
        <v>1411</v>
      </c>
      <c r="G14" t="s">
        <v>1412</v>
      </c>
      <c r="H14" t="s">
        <v>1413</v>
      </c>
      <c r="I14">
        <v>20120</v>
      </c>
      <c r="J14" t="s">
        <v>3282</v>
      </c>
      <c r="K14" s="44">
        <v>1145</v>
      </c>
      <c r="L14" t="s">
        <v>1414</v>
      </c>
      <c r="M14" t="s">
        <v>605</v>
      </c>
      <c r="N14" t="s">
        <v>1415</v>
      </c>
      <c r="O14" t="s">
        <v>606</v>
      </c>
      <c r="P14">
        <v>0</v>
      </c>
      <c r="Q14">
        <v>0</v>
      </c>
      <c r="R14">
        <v>250000000</v>
      </c>
      <c r="S14">
        <v>189583430</v>
      </c>
      <c r="T14">
        <f>_xlfn.XLOOKUP(K14,[1]Sheet1!$K:$K,[1]Sheet1!$T:$T,0,0)</f>
        <v>898000000</v>
      </c>
      <c r="U14">
        <f>IF(ROW()=MATCH(K14,$K:$K,0),
  _xlfn.IFNA(_xlfn.IFNA(_xlfn.XLOOKUP(K14,Buildings!$A:$A,Buildings!$P:$P),
      _xlfn.IFNA(_xlfn.XLOOKUP(K14,'Renewable energy'!$A:$A,'Renewable energy'!$O:$O),
        _xlfn.IFNA(_xlfn.XLOOKUP(K14,Transportation!$A:$A,Transportation!$M:$M),
          _xlfn.IFNA(_xlfn.XLOOKUP(K14,'Waste and circular economy'!$A:$A,'Waste and circular economy'!$P:$P),
            _xlfn.XLOOKUP(K14,'Water and wastewater'!$A:$A,'Water and wastewater'!$P:$P))))),
    0),
  0)</f>
        <v>16.916833495818121</v>
      </c>
    </row>
    <row r="15" spans="1:21" x14ac:dyDescent="0.35">
      <c r="A15" t="s">
        <v>2889</v>
      </c>
      <c r="B15">
        <v>2017</v>
      </c>
      <c r="C15">
        <v>2020</v>
      </c>
      <c r="D15" t="s">
        <v>62</v>
      </c>
      <c r="E15" t="s">
        <v>62</v>
      </c>
      <c r="F15" t="s">
        <v>1411</v>
      </c>
      <c r="G15" t="s">
        <v>1412</v>
      </c>
      <c r="H15" t="s">
        <v>1413</v>
      </c>
      <c r="I15">
        <v>20120</v>
      </c>
      <c r="J15" t="s">
        <v>3282</v>
      </c>
      <c r="K15" s="44">
        <v>1145</v>
      </c>
      <c r="L15" t="s">
        <v>1414</v>
      </c>
      <c r="M15" t="s">
        <v>605</v>
      </c>
      <c r="N15" t="s">
        <v>1415</v>
      </c>
      <c r="O15" t="s">
        <v>606</v>
      </c>
      <c r="P15">
        <v>0</v>
      </c>
      <c r="Q15">
        <v>0</v>
      </c>
      <c r="R15">
        <v>200000000</v>
      </c>
      <c r="S15">
        <v>158333250</v>
      </c>
      <c r="T15">
        <f>_xlfn.XLOOKUP(K15,[1]Sheet1!$K:$K,[1]Sheet1!$T:$T,0,0)</f>
        <v>898000000</v>
      </c>
      <c r="U15">
        <f>IF(ROW()=MATCH(K15,$K:$K,0),
  _xlfn.IFNA(_xlfn.IFNA(_xlfn.XLOOKUP(K15,Buildings!$A:$A,Buildings!$P:$P),
      _xlfn.IFNA(_xlfn.XLOOKUP(K15,'Renewable energy'!$A:$A,'Renewable energy'!$O:$O),
        _xlfn.IFNA(_xlfn.XLOOKUP(K15,Transportation!$A:$A,Transportation!$M:$M),
          _xlfn.IFNA(_xlfn.XLOOKUP(K15,'Waste and circular economy'!$A:$A,'Waste and circular economy'!$P:$P),
            _xlfn.XLOOKUP(K15,'Water and wastewater'!$A:$A,'Water and wastewater'!$P:$P))))),
    0),
  0)</f>
        <v>0</v>
      </c>
    </row>
    <row r="16" spans="1:21" x14ac:dyDescent="0.35">
      <c r="A16" t="s">
        <v>2890</v>
      </c>
      <c r="B16">
        <v>2017</v>
      </c>
      <c r="C16">
        <v>2020</v>
      </c>
      <c r="D16" t="s">
        <v>62</v>
      </c>
      <c r="E16" t="s">
        <v>62</v>
      </c>
      <c r="F16" t="s">
        <v>1411</v>
      </c>
      <c r="G16" t="s">
        <v>1412</v>
      </c>
      <c r="H16" t="s">
        <v>1413</v>
      </c>
      <c r="I16">
        <v>20120</v>
      </c>
      <c r="J16" t="s">
        <v>3282</v>
      </c>
      <c r="K16" s="44">
        <v>1145</v>
      </c>
      <c r="L16" t="s">
        <v>1414</v>
      </c>
      <c r="M16" t="s">
        <v>605</v>
      </c>
      <c r="N16" t="s">
        <v>1415</v>
      </c>
      <c r="O16" t="s">
        <v>606</v>
      </c>
      <c r="P16">
        <v>0</v>
      </c>
      <c r="Q16">
        <v>0</v>
      </c>
      <c r="R16">
        <v>100000000</v>
      </c>
      <c r="S16">
        <v>82500070</v>
      </c>
      <c r="T16">
        <f>_xlfn.XLOOKUP(K16,[1]Sheet1!$K:$K,[1]Sheet1!$T:$T,0,0)</f>
        <v>898000000</v>
      </c>
      <c r="U16">
        <f>IF(ROW()=MATCH(K16,$K:$K,0),
  _xlfn.IFNA(_xlfn.IFNA(_xlfn.XLOOKUP(K16,Buildings!$A:$A,Buildings!$P:$P),
      _xlfn.IFNA(_xlfn.XLOOKUP(K16,'Renewable energy'!$A:$A,'Renewable energy'!$O:$O),
        _xlfn.IFNA(_xlfn.XLOOKUP(K16,Transportation!$A:$A,Transportation!$M:$M),
          _xlfn.IFNA(_xlfn.XLOOKUP(K16,'Waste and circular economy'!$A:$A,'Waste and circular economy'!$P:$P),
            _xlfn.XLOOKUP(K16,'Water and wastewater'!$A:$A,'Water and wastewater'!$P:$P))))),
    0),
  0)</f>
        <v>0</v>
      </c>
    </row>
    <row r="17" spans="1:21" x14ac:dyDescent="0.35">
      <c r="A17" t="s">
        <v>2891</v>
      </c>
      <c r="B17">
        <v>2024</v>
      </c>
      <c r="C17">
        <v>2025</v>
      </c>
      <c r="D17" t="s">
        <v>62</v>
      </c>
      <c r="E17" t="s">
        <v>62</v>
      </c>
      <c r="F17" t="s">
        <v>1411</v>
      </c>
      <c r="G17" t="s">
        <v>1412</v>
      </c>
      <c r="H17" t="s">
        <v>1413</v>
      </c>
      <c r="I17">
        <v>20120</v>
      </c>
      <c r="J17" t="s">
        <v>3282</v>
      </c>
      <c r="K17" s="44">
        <v>4018</v>
      </c>
      <c r="L17" t="s">
        <v>1416</v>
      </c>
      <c r="M17" t="s">
        <v>63</v>
      </c>
      <c r="N17" t="s">
        <v>1417</v>
      </c>
      <c r="O17" t="s">
        <v>64</v>
      </c>
      <c r="P17">
        <v>0</v>
      </c>
      <c r="Q17">
        <v>0</v>
      </c>
      <c r="R17">
        <v>50000000</v>
      </c>
      <c r="S17">
        <v>50000000</v>
      </c>
      <c r="T17">
        <f>_xlfn.XLOOKUP(K17,[1]Sheet1!$K:$K,[1]Sheet1!$T:$T,0,0)</f>
        <v>104000000</v>
      </c>
      <c r="U17">
        <f>IF(ROW()=MATCH(K17,$K:$K,0),
  _xlfn.IFNA(_xlfn.IFNA(_xlfn.XLOOKUP(K17,Buildings!$A:$A,Buildings!$P:$P),
      _xlfn.IFNA(_xlfn.XLOOKUP(K17,'Renewable energy'!$A:$A,'Renewable energy'!$O:$O),
        _xlfn.IFNA(_xlfn.XLOOKUP(K17,Transportation!$A:$A,Transportation!$M:$M),
          _xlfn.IFNA(_xlfn.XLOOKUP(K17,'Waste and circular economy'!$A:$A,'Waste and circular economy'!$P:$P),
            _xlfn.XLOOKUP(K17,'Water and wastewater'!$A:$A,'Water and wastewater'!$P:$P))))),
    0),
  0)</f>
        <v>3.4931076923076954E-2</v>
      </c>
    </row>
    <row r="18" spans="1:21" x14ac:dyDescent="0.35">
      <c r="A18" t="s">
        <v>2892</v>
      </c>
      <c r="B18">
        <v>2017</v>
      </c>
      <c r="C18">
        <v>2018</v>
      </c>
      <c r="D18" t="s">
        <v>1249</v>
      </c>
      <c r="E18" t="s">
        <v>1249</v>
      </c>
      <c r="F18" t="s">
        <v>1418</v>
      </c>
      <c r="G18" t="s">
        <v>1419</v>
      </c>
      <c r="H18" t="s">
        <v>1420</v>
      </c>
      <c r="I18">
        <v>100760</v>
      </c>
      <c r="J18" t="s">
        <v>3285</v>
      </c>
      <c r="K18" s="44">
        <v>1124</v>
      </c>
      <c r="L18" t="s">
        <v>1421</v>
      </c>
      <c r="M18" t="s">
        <v>1250</v>
      </c>
      <c r="N18" t="s">
        <v>1422</v>
      </c>
      <c r="O18" t="s">
        <v>1251</v>
      </c>
      <c r="P18">
        <v>0</v>
      </c>
      <c r="Q18">
        <v>0</v>
      </c>
      <c r="R18">
        <v>32000000</v>
      </c>
      <c r="S18">
        <v>23466720</v>
      </c>
      <c r="T18">
        <f>_xlfn.XLOOKUP(K18,[1]Sheet1!$K:$K,[1]Sheet1!$T:$T,0,0)</f>
        <v>132000000</v>
      </c>
      <c r="U18">
        <f>IF(ROW()=MATCH(K18,$K:$K,0),
  _xlfn.IFNA(_xlfn.IFNA(_xlfn.XLOOKUP(K18,Buildings!$A:$A,Buildings!$P:$P),
      _xlfn.IFNA(_xlfn.XLOOKUP(K18,'Renewable energy'!$A:$A,'Renewable energy'!$O:$O),
        _xlfn.IFNA(_xlfn.XLOOKUP(K18,Transportation!$A:$A,Transportation!$M:$M),
          _xlfn.IFNA(_xlfn.XLOOKUP(K18,'Waste and circular economy'!$A:$A,'Waste and circular economy'!$P:$P),
            _xlfn.XLOOKUP(K18,'Water and wastewater'!$A:$A,'Water and wastewater'!$P:$P))))),
    0),
  0)</f>
        <v>0</v>
      </c>
    </row>
    <row r="19" spans="1:21" x14ac:dyDescent="0.35">
      <c r="A19" t="s">
        <v>2893</v>
      </c>
      <c r="B19">
        <v>2017</v>
      </c>
      <c r="C19">
        <v>2018</v>
      </c>
      <c r="D19" t="s">
        <v>1249</v>
      </c>
      <c r="E19" t="s">
        <v>1249</v>
      </c>
      <c r="F19" t="s">
        <v>1418</v>
      </c>
      <c r="G19" t="s">
        <v>1419</v>
      </c>
      <c r="H19" t="s">
        <v>1420</v>
      </c>
      <c r="I19">
        <v>100760</v>
      </c>
      <c r="J19" t="s">
        <v>3285</v>
      </c>
      <c r="K19" s="44">
        <v>1124</v>
      </c>
      <c r="L19" t="s">
        <v>1421</v>
      </c>
      <c r="M19" t="s">
        <v>1250</v>
      </c>
      <c r="N19" t="s">
        <v>1422</v>
      </c>
      <c r="O19" t="s">
        <v>1251</v>
      </c>
      <c r="P19">
        <v>0</v>
      </c>
      <c r="Q19">
        <v>0</v>
      </c>
      <c r="R19">
        <v>84600000</v>
      </c>
      <c r="S19">
        <v>64860000</v>
      </c>
      <c r="T19">
        <f>_xlfn.XLOOKUP(K19,[1]Sheet1!$K:$K,[1]Sheet1!$T:$T,0,0)</f>
        <v>132000000</v>
      </c>
      <c r="U19">
        <f>IF(ROW()=MATCH(K19,$K:$K,0),
  _xlfn.IFNA(_xlfn.IFNA(_xlfn.XLOOKUP(K19,Buildings!$A:$A,Buildings!$P:$P),
      _xlfn.IFNA(_xlfn.XLOOKUP(K19,'Renewable energy'!$A:$A,'Renewable energy'!$O:$O),
        _xlfn.IFNA(_xlfn.XLOOKUP(K19,Transportation!$A:$A,Transportation!$M:$M),
          _xlfn.IFNA(_xlfn.XLOOKUP(K19,'Waste and circular economy'!$A:$A,'Waste and circular economy'!$P:$P),
            _xlfn.XLOOKUP(K19,'Water and wastewater'!$A:$A,'Water and wastewater'!$P:$P))))),
    0),
  0)</f>
        <v>0</v>
      </c>
    </row>
    <row r="20" spans="1:21" x14ac:dyDescent="0.35">
      <c r="A20" t="s">
        <v>2894</v>
      </c>
      <c r="B20">
        <v>2024</v>
      </c>
      <c r="C20">
        <v>2026</v>
      </c>
      <c r="D20" t="s">
        <v>232</v>
      </c>
      <c r="E20" t="s">
        <v>232</v>
      </c>
      <c r="F20" t="s">
        <v>1423</v>
      </c>
      <c r="G20" t="s">
        <v>1403</v>
      </c>
      <c r="H20" t="s">
        <v>1424</v>
      </c>
      <c r="I20">
        <v>18710</v>
      </c>
      <c r="J20" t="s">
        <v>3282</v>
      </c>
      <c r="K20" s="44">
        <v>1503</v>
      </c>
      <c r="L20" t="s">
        <v>1425</v>
      </c>
      <c r="M20" t="s">
        <v>235</v>
      </c>
      <c r="N20" t="s">
        <v>1426</v>
      </c>
      <c r="O20" t="s">
        <v>236</v>
      </c>
      <c r="P20">
        <v>0</v>
      </c>
      <c r="Q20">
        <v>0</v>
      </c>
      <c r="R20">
        <v>43094000</v>
      </c>
      <c r="S20">
        <v>41657539.185236476</v>
      </c>
      <c r="T20">
        <f>_xlfn.XLOOKUP(K20,[1]Sheet1!$K:$K,[1]Sheet1!$T:$T,0,0)</f>
        <v>422000000</v>
      </c>
      <c r="U20">
        <f>IF(ROW()=MATCH(K20,$K:$K,0),
  _xlfn.IFNA(_xlfn.IFNA(_xlfn.XLOOKUP(K20,Buildings!$A:$A,Buildings!$P:$P),
      _xlfn.IFNA(_xlfn.XLOOKUP(K20,'Renewable energy'!$A:$A,'Renewable energy'!$O:$O),
        _xlfn.IFNA(_xlfn.XLOOKUP(K20,Transportation!$A:$A,Transportation!$M:$M),
          _xlfn.IFNA(_xlfn.XLOOKUP(K20,'Waste and circular economy'!$A:$A,'Waste and circular economy'!$P:$P),
            _xlfn.XLOOKUP(K20,'Water and wastewater'!$A:$A,'Water and wastewater'!$P:$P))))),
    0),
  0)</f>
        <v>1.5198765799179015</v>
      </c>
    </row>
    <row r="21" spans="1:21" x14ac:dyDescent="0.35">
      <c r="A21" t="s">
        <v>2895</v>
      </c>
      <c r="B21">
        <v>2024</v>
      </c>
      <c r="C21">
        <v>2026</v>
      </c>
      <c r="D21" t="s">
        <v>232</v>
      </c>
      <c r="E21" t="s">
        <v>232</v>
      </c>
      <c r="F21" t="s">
        <v>1423</v>
      </c>
      <c r="G21" t="s">
        <v>1403</v>
      </c>
      <c r="H21" t="s">
        <v>1424</v>
      </c>
      <c r="I21">
        <v>18710</v>
      </c>
      <c r="J21" t="s">
        <v>3282</v>
      </c>
      <c r="K21" s="44">
        <v>1503</v>
      </c>
      <c r="L21" t="s">
        <v>1425</v>
      </c>
      <c r="M21" t="s">
        <v>235</v>
      </c>
      <c r="N21" t="s">
        <v>1426</v>
      </c>
      <c r="O21" t="s">
        <v>236</v>
      </c>
      <c r="P21">
        <v>0</v>
      </c>
      <c r="Q21">
        <v>0</v>
      </c>
      <c r="R21">
        <v>94493000</v>
      </c>
      <c r="S21">
        <v>92918120</v>
      </c>
      <c r="T21">
        <f>_xlfn.XLOOKUP(K21,[1]Sheet1!$K:$K,[1]Sheet1!$T:$T,0,0)</f>
        <v>422000000</v>
      </c>
      <c r="U21">
        <f>IF(ROW()=MATCH(K21,$K:$K,0),
  _xlfn.IFNA(_xlfn.IFNA(_xlfn.XLOOKUP(K21,Buildings!$A:$A,Buildings!$P:$P),
      _xlfn.IFNA(_xlfn.XLOOKUP(K21,'Renewable energy'!$A:$A,'Renewable energy'!$O:$O),
        _xlfn.IFNA(_xlfn.XLOOKUP(K21,Transportation!$A:$A,Transportation!$M:$M),
          _xlfn.IFNA(_xlfn.XLOOKUP(K21,'Waste and circular economy'!$A:$A,'Waste and circular economy'!$P:$P),
            _xlfn.XLOOKUP(K21,'Water and wastewater'!$A:$A,'Water and wastewater'!$P:$P))))),
    0),
  0)</f>
        <v>0</v>
      </c>
    </row>
    <row r="22" spans="1:21" x14ac:dyDescent="0.35">
      <c r="A22" t="s">
        <v>2896</v>
      </c>
      <c r="B22">
        <v>2024</v>
      </c>
      <c r="C22">
        <v>2026</v>
      </c>
      <c r="D22" t="s">
        <v>232</v>
      </c>
      <c r="E22" t="s">
        <v>232</v>
      </c>
      <c r="F22" t="s">
        <v>1423</v>
      </c>
      <c r="G22" t="s">
        <v>1403</v>
      </c>
      <c r="H22" t="s">
        <v>1424</v>
      </c>
      <c r="I22">
        <v>18710</v>
      </c>
      <c r="J22" t="s">
        <v>3282</v>
      </c>
      <c r="K22" s="44">
        <v>1503</v>
      </c>
      <c r="L22" t="s">
        <v>1425</v>
      </c>
      <c r="M22" t="s">
        <v>235</v>
      </c>
      <c r="N22" t="s">
        <v>1426</v>
      </c>
      <c r="O22" t="s">
        <v>236</v>
      </c>
      <c r="P22">
        <v>0</v>
      </c>
      <c r="Q22">
        <v>0</v>
      </c>
      <c r="R22">
        <v>100000000</v>
      </c>
      <c r="S22">
        <v>100000000</v>
      </c>
      <c r="T22">
        <f>_xlfn.XLOOKUP(K22,[1]Sheet1!$K:$K,[1]Sheet1!$T:$T,0,0)</f>
        <v>422000000</v>
      </c>
      <c r="U22">
        <f>IF(ROW()=MATCH(K22,$K:$K,0),
  _xlfn.IFNA(_xlfn.IFNA(_xlfn.XLOOKUP(K22,Buildings!$A:$A,Buildings!$P:$P),
      _xlfn.IFNA(_xlfn.XLOOKUP(K22,'Renewable energy'!$A:$A,'Renewable energy'!$O:$O),
        _xlfn.IFNA(_xlfn.XLOOKUP(K22,Transportation!$A:$A,Transportation!$M:$M),
          _xlfn.IFNA(_xlfn.XLOOKUP(K22,'Waste and circular economy'!$A:$A,'Waste and circular economy'!$P:$P),
            _xlfn.XLOOKUP(K22,'Water and wastewater'!$A:$A,'Water and wastewater'!$P:$P))))),
    0),
  0)</f>
        <v>0</v>
      </c>
    </row>
    <row r="23" spans="1:21" x14ac:dyDescent="0.35">
      <c r="A23" t="s">
        <v>2894</v>
      </c>
      <c r="B23">
        <v>2023</v>
      </c>
      <c r="C23">
        <v>2026</v>
      </c>
      <c r="D23" t="s">
        <v>232</v>
      </c>
      <c r="E23" t="s">
        <v>232</v>
      </c>
      <c r="F23" t="s">
        <v>1423</v>
      </c>
      <c r="G23" t="s">
        <v>1403</v>
      </c>
      <c r="H23" t="s">
        <v>1424</v>
      </c>
      <c r="I23">
        <v>18710</v>
      </c>
      <c r="J23" t="s">
        <v>3282</v>
      </c>
      <c r="K23" s="44">
        <v>1504</v>
      </c>
      <c r="L23" t="s">
        <v>1427</v>
      </c>
      <c r="M23" t="s">
        <v>233</v>
      </c>
      <c r="N23" t="s">
        <v>1428</v>
      </c>
      <c r="O23" t="s">
        <v>234</v>
      </c>
      <c r="P23">
        <v>0</v>
      </c>
      <c r="Q23">
        <v>0</v>
      </c>
      <c r="R23">
        <v>6000000</v>
      </c>
      <c r="S23">
        <v>5800000.8147635153</v>
      </c>
      <c r="T23">
        <f>_xlfn.XLOOKUP(K23,[1]Sheet1!$K:$K,[1]Sheet1!$T:$T,0,0)</f>
        <v>54876000</v>
      </c>
      <c r="U23">
        <f>IF(ROW()=MATCH(K23,$K:$K,0),
  _xlfn.IFNA(_xlfn.IFNA(_xlfn.XLOOKUP(K23,Buildings!$A:$A,Buildings!$P:$P),
      _xlfn.IFNA(_xlfn.XLOOKUP(K23,'Renewable energy'!$A:$A,'Renewable energy'!$O:$O),
        _xlfn.IFNA(_xlfn.XLOOKUP(K23,Transportation!$A:$A,Transportation!$M:$M),
          _xlfn.IFNA(_xlfn.XLOOKUP(K23,'Waste and circular economy'!$A:$A,'Waste and circular economy'!$P:$P),
            _xlfn.XLOOKUP(K23,'Water and wastewater'!$A:$A,'Water and wastewater'!$P:$P))))),
    0),
  0)</f>
        <v>0</v>
      </c>
    </row>
    <row r="24" spans="1:21" x14ac:dyDescent="0.35">
      <c r="A24" t="s">
        <v>2896</v>
      </c>
      <c r="B24">
        <v>2023</v>
      </c>
      <c r="C24">
        <v>2026</v>
      </c>
      <c r="D24" t="s">
        <v>232</v>
      </c>
      <c r="E24" t="s">
        <v>232</v>
      </c>
      <c r="F24" t="s">
        <v>1423</v>
      </c>
      <c r="G24" t="s">
        <v>1403</v>
      </c>
      <c r="H24" t="s">
        <v>1424</v>
      </c>
      <c r="I24">
        <v>18710</v>
      </c>
      <c r="J24" t="s">
        <v>3282</v>
      </c>
      <c r="K24" s="44">
        <v>1504</v>
      </c>
      <c r="L24" t="s">
        <v>1427</v>
      </c>
      <c r="M24" t="s">
        <v>233</v>
      </c>
      <c r="N24" t="s">
        <v>1428</v>
      </c>
      <c r="O24" t="s">
        <v>234</v>
      </c>
      <c r="P24">
        <v>0</v>
      </c>
      <c r="Q24">
        <v>0</v>
      </c>
      <c r="R24">
        <v>7111000</v>
      </c>
      <c r="S24">
        <v>7111000</v>
      </c>
      <c r="T24">
        <f>_xlfn.XLOOKUP(K24,[1]Sheet1!$K:$K,[1]Sheet1!$T:$T,0,0)</f>
        <v>54876000</v>
      </c>
      <c r="U24">
        <f>IF(ROW()=MATCH(K24,$K:$K,0),
  _xlfn.IFNA(_xlfn.IFNA(_xlfn.XLOOKUP(K24,Buildings!$A:$A,Buildings!$P:$P),
      _xlfn.IFNA(_xlfn.XLOOKUP(K24,'Renewable energy'!$A:$A,'Renewable energy'!$O:$O),
        _xlfn.IFNA(_xlfn.XLOOKUP(K24,Transportation!$A:$A,Transportation!$M:$M),
          _xlfn.IFNA(_xlfn.XLOOKUP(K24,'Waste and circular economy'!$A:$A,'Waste and circular economy'!$P:$P),
            _xlfn.XLOOKUP(K24,'Water and wastewater'!$A:$A,'Water and wastewater'!$P:$P))))),
    0),
  0)</f>
        <v>0</v>
      </c>
    </row>
    <row r="25" spans="1:21" x14ac:dyDescent="0.35">
      <c r="A25" t="s">
        <v>2897</v>
      </c>
      <c r="B25">
        <v>2021</v>
      </c>
      <c r="C25">
        <v>2023</v>
      </c>
      <c r="D25" t="s">
        <v>379</v>
      </c>
      <c r="E25" t="s">
        <v>379</v>
      </c>
      <c r="F25" t="s">
        <v>1429</v>
      </c>
      <c r="G25" t="s">
        <v>1430</v>
      </c>
      <c r="H25" t="s">
        <v>1431</v>
      </c>
      <c r="I25">
        <v>2140</v>
      </c>
      <c r="J25" t="s">
        <v>3282</v>
      </c>
      <c r="K25" s="44">
        <v>1361</v>
      </c>
      <c r="L25" t="s">
        <v>1432</v>
      </c>
      <c r="M25" t="s">
        <v>380</v>
      </c>
      <c r="N25" t="s">
        <v>1433</v>
      </c>
      <c r="O25" t="s">
        <v>381</v>
      </c>
      <c r="P25">
        <v>0</v>
      </c>
      <c r="Q25">
        <v>0</v>
      </c>
      <c r="R25">
        <v>335750000</v>
      </c>
      <c r="S25">
        <v>283118992</v>
      </c>
      <c r="T25">
        <f>_xlfn.XLOOKUP(K25,[1]Sheet1!$K:$K,[1]Sheet1!$T:$T,0,0)</f>
        <v>475000000</v>
      </c>
      <c r="U25">
        <f>IF(ROW()=MATCH(K25,$K:$K,0),
  _xlfn.IFNA(_xlfn.IFNA(_xlfn.XLOOKUP(K25,Buildings!$A:$A,Buildings!$P:$P),
      _xlfn.IFNA(_xlfn.XLOOKUP(K25,'Renewable energy'!$A:$A,'Renewable energy'!$O:$O),
        _xlfn.IFNA(_xlfn.XLOOKUP(K25,Transportation!$A:$A,Transportation!$M:$M),
          _xlfn.IFNA(_xlfn.XLOOKUP(K25,'Waste and circular economy'!$A:$A,'Waste and circular economy'!$P:$P),
            _xlfn.XLOOKUP(K25,'Water and wastewater'!$A:$A,'Water and wastewater'!$P:$P))))),
    0),
  0)</f>
        <v>3.7469891009223288</v>
      </c>
    </row>
    <row r="26" spans="1:21" x14ac:dyDescent="0.35">
      <c r="A26" t="s">
        <v>2898</v>
      </c>
      <c r="B26">
        <v>2021</v>
      </c>
      <c r="C26">
        <v>2023</v>
      </c>
      <c r="D26" t="s">
        <v>379</v>
      </c>
      <c r="E26" t="s">
        <v>379</v>
      </c>
      <c r="F26" t="s">
        <v>1429</v>
      </c>
      <c r="G26" t="s">
        <v>1430</v>
      </c>
      <c r="H26" t="s">
        <v>1431</v>
      </c>
      <c r="I26">
        <v>2140</v>
      </c>
      <c r="J26" t="s">
        <v>3282</v>
      </c>
      <c r="K26" s="44">
        <v>1361</v>
      </c>
      <c r="L26" t="s">
        <v>1432</v>
      </c>
      <c r="M26" t="s">
        <v>380</v>
      </c>
      <c r="N26" t="s">
        <v>1433</v>
      </c>
      <c r="O26" t="s">
        <v>381</v>
      </c>
      <c r="P26">
        <v>0</v>
      </c>
      <c r="Q26">
        <v>0</v>
      </c>
      <c r="R26">
        <v>59250000</v>
      </c>
      <c r="S26">
        <v>55546850</v>
      </c>
      <c r="T26">
        <f>_xlfn.XLOOKUP(K26,[1]Sheet1!$K:$K,[1]Sheet1!$T:$T,0,0)</f>
        <v>475000000</v>
      </c>
      <c r="U26">
        <f>IF(ROW()=MATCH(K26,$K:$K,0),
  _xlfn.IFNA(_xlfn.IFNA(_xlfn.XLOOKUP(K26,Buildings!$A:$A,Buildings!$P:$P),
      _xlfn.IFNA(_xlfn.XLOOKUP(K26,'Renewable energy'!$A:$A,'Renewable energy'!$O:$O),
        _xlfn.IFNA(_xlfn.XLOOKUP(K26,Transportation!$A:$A,Transportation!$M:$M),
          _xlfn.IFNA(_xlfn.XLOOKUP(K26,'Waste and circular economy'!$A:$A,'Waste and circular economy'!$P:$P),
            _xlfn.XLOOKUP(K26,'Water and wastewater'!$A:$A,'Water and wastewater'!$P:$P))))),
    0),
  0)</f>
        <v>0</v>
      </c>
    </row>
    <row r="27" spans="1:21" x14ac:dyDescent="0.35">
      <c r="A27" t="s">
        <v>2899</v>
      </c>
      <c r="B27">
        <v>2015</v>
      </c>
      <c r="C27">
        <v>2017</v>
      </c>
      <c r="D27" t="s">
        <v>100</v>
      </c>
      <c r="E27" t="s">
        <v>100</v>
      </c>
      <c r="F27" t="s">
        <v>1434</v>
      </c>
      <c r="G27" t="s">
        <v>1430</v>
      </c>
      <c r="H27" t="s">
        <v>1435</v>
      </c>
      <c r="I27">
        <v>100744</v>
      </c>
      <c r="J27" t="s">
        <v>3282</v>
      </c>
      <c r="K27" s="44">
        <v>1040</v>
      </c>
      <c r="L27" t="s">
        <v>1436</v>
      </c>
      <c r="M27" t="s">
        <v>697</v>
      </c>
      <c r="N27" t="s">
        <v>1437</v>
      </c>
      <c r="O27" t="s">
        <v>698</v>
      </c>
      <c r="P27" t="s">
        <v>1438</v>
      </c>
      <c r="Q27" t="s">
        <v>1439</v>
      </c>
      <c r="R27">
        <v>277000000</v>
      </c>
      <c r="S27">
        <v>218262777.8666667</v>
      </c>
      <c r="T27">
        <f>_xlfn.XLOOKUP(K27,[1]Sheet1!$K:$K,[1]Sheet1!$T:$T,0,0)</f>
        <v>277000000</v>
      </c>
      <c r="U27">
        <f>IF(ROW()=MATCH(K27,$K:$K,0),
  _xlfn.IFNA(_xlfn.IFNA(_xlfn.XLOOKUP(K27,Buildings!$A:$A,Buildings!$P:$P),
      _xlfn.IFNA(_xlfn.XLOOKUP(K27,'Renewable energy'!$A:$A,'Renewable energy'!$O:$O),
        _xlfn.IFNA(_xlfn.XLOOKUP(K27,Transportation!$A:$A,Transportation!$M:$M),
          _xlfn.IFNA(_xlfn.XLOOKUP(K27,'Waste and circular economy'!$A:$A,'Waste and circular economy'!$P:$P),
            _xlfn.XLOOKUP(K27,'Water and wastewater'!$A:$A,'Water and wastewater'!$P:$P))))),
    0),
  0)</f>
        <v>2.3576537797325514</v>
      </c>
    </row>
    <row r="28" spans="1:21" x14ac:dyDescent="0.35">
      <c r="A28" t="s">
        <v>2899</v>
      </c>
      <c r="B28">
        <v>2012</v>
      </c>
      <c r="C28">
        <v>2016</v>
      </c>
      <c r="D28" t="s">
        <v>100</v>
      </c>
      <c r="E28" t="s">
        <v>100</v>
      </c>
      <c r="F28" t="s">
        <v>1434</v>
      </c>
      <c r="G28" t="s">
        <v>1430</v>
      </c>
      <c r="H28" t="s">
        <v>1435</v>
      </c>
      <c r="I28">
        <v>100744</v>
      </c>
      <c r="J28" t="s">
        <v>3282</v>
      </c>
      <c r="K28" s="44">
        <v>1035</v>
      </c>
      <c r="L28" t="s">
        <v>1440</v>
      </c>
      <c r="M28" t="s">
        <v>703</v>
      </c>
      <c r="N28" t="s">
        <v>1441</v>
      </c>
      <c r="O28" t="s">
        <v>704</v>
      </c>
      <c r="P28">
        <v>0</v>
      </c>
      <c r="Q28">
        <v>0</v>
      </c>
      <c r="R28">
        <v>25400000</v>
      </c>
      <c r="S28">
        <v>20013987.57333333</v>
      </c>
      <c r="T28">
        <f>_xlfn.XLOOKUP(K28,[1]Sheet1!$K:$K,[1]Sheet1!$T:$T,0,0)</f>
        <v>35600000</v>
      </c>
      <c r="U28">
        <f>IF(ROW()=MATCH(K28,$K:$K,0),
  _xlfn.IFNA(_xlfn.IFNA(_xlfn.XLOOKUP(K28,Buildings!$A:$A,Buildings!$P:$P),
      _xlfn.IFNA(_xlfn.XLOOKUP(K28,'Renewable energy'!$A:$A,'Renewable energy'!$O:$O),
        _xlfn.IFNA(_xlfn.XLOOKUP(K28,Transportation!$A:$A,Transportation!$M:$M),
          _xlfn.IFNA(_xlfn.XLOOKUP(K28,'Waste and circular economy'!$A:$A,'Waste and circular economy'!$P:$P),
            _xlfn.XLOOKUP(K28,'Water and wastewater'!$A:$A,'Water and wastewater'!$P:$P))))),
    0),
  0)</f>
        <v>36.795378839176038</v>
      </c>
    </row>
    <row r="29" spans="1:21" x14ac:dyDescent="0.35">
      <c r="A29" t="s">
        <v>2899</v>
      </c>
      <c r="B29">
        <v>2020</v>
      </c>
      <c r="C29">
        <v>2023</v>
      </c>
      <c r="D29" t="s">
        <v>100</v>
      </c>
      <c r="E29" t="s">
        <v>100</v>
      </c>
      <c r="F29" t="s">
        <v>1434</v>
      </c>
      <c r="G29" t="s">
        <v>1430</v>
      </c>
      <c r="H29" t="s">
        <v>1435</v>
      </c>
      <c r="I29">
        <v>100744</v>
      </c>
      <c r="J29" t="s">
        <v>3284</v>
      </c>
      <c r="K29" s="44">
        <v>1300</v>
      </c>
      <c r="L29" t="s">
        <v>1442</v>
      </c>
      <c r="M29" t="s">
        <v>876</v>
      </c>
      <c r="N29" t="s">
        <v>1443</v>
      </c>
      <c r="O29" t="s">
        <v>877</v>
      </c>
      <c r="P29">
        <v>0</v>
      </c>
      <c r="Q29">
        <v>0</v>
      </c>
      <c r="R29">
        <v>32500000</v>
      </c>
      <c r="S29">
        <v>25608448.66666666</v>
      </c>
      <c r="T29">
        <f>_xlfn.XLOOKUP(K29,[1]Sheet1!$K:$K,[1]Sheet1!$T:$T,0,0)</f>
        <v>70000000</v>
      </c>
      <c r="U29">
        <f>IF(ROW()=MATCH(K29,$K:$K,0),
  _xlfn.IFNA(_xlfn.IFNA(_xlfn.XLOOKUP(K29,Buildings!$A:$A,Buildings!$P:$P),
      _xlfn.IFNA(_xlfn.XLOOKUP(K29,'Renewable energy'!$A:$A,'Renewable energy'!$O:$O),
        _xlfn.IFNA(_xlfn.XLOOKUP(K29,Transportation!$A:$A,Transportation!$M:$M),
          _xlfn.IFNA(_xlfn.XLOOKUP(K29,'Waste and circular economy'!$A:$A,'Waste and circular economy'!$P:$P),
            _xlfn.XLOOKUP(K29,'Water and wastewater'!$A:$A,'Water and wastewater'!$P:$P))))),
    0),
  0)</f>
        <v>0</v>
      </c>
    </row>
    <row r="30" spans="1:21" x14ac:dyDescent="0.35">
      <c r="A30" t="s">
        <v>2900</v>
      </c>
      <c r="B30">
        <v>2020</v>
      </c>
      <c r="C30">
        <v>2023</v>
      </c>
      <c r="D30" t="s">
        <v>100</v>
      </c>
      <c r="E30" t="s">
        <v>100</v>
      </c>
      <c r="F30" t="s">
        <v>1434</v>
      </c>
      <c r="G30" t="s">
        <v>1430</v>
      </c>
      <c r="H30" t="s">
        <v>1435</v>
      </c>
      <c r="I30">
        <v>100744</v>
      </c>
      <c r="J30" t="s">
        <v>3284</v>
      </c>
      <c r="K30" s="44">
        <v>1300</v>
      </c>
      <c r="L30" t="s">
        <v>1442</v>
      </c>
      <c r="M30" t="s">
        <v>876</v>
      </c>
      <c r="N30" t="s">
        <v>1443</v>
      </c>
      <c r="O30" t="s">
        <v>877</v>
      </c>
      <c r="P30">
        <v>0</v>
      </c>
      <c r="Q30">
        <v>0</v>
      </c>
      <c r="R30">
        <v>9000000</v>
      </c>
      <c r="S30">
        <v>7875000</v>
      </c>
      <c r="T30">
        <f>_xlfn.XLOOKUP(K30,[1]Sheet1!$K:$K,[1]Sheet1!$T:$T,0,0)</f>
        <v>70000000</v>
      </c>
      <c r="U30">
        <f>IF(ROW()=MATCH(K30,$K:$K,0),
  _xlfn.IFNA(_xlfn.IFNA(_xlfn.XLOOKUP(K30,Buildings!$A:$A,Buildings!$P:$P),
      _xlfn.IFNA(_xlfn.XLOOKUP(K30,'Renewable energy'!$A:$A,'Renewable energy'!$O:$O),
        _xlfn.IFNA(_xlfn.XLOOKUP(K30,Transportation!$A:$A,Transportation!$M:$M),
          _xlfn.IFNA(_xlfn.XLOOKUP(K30,'Waste and circular economy'!$A:$A,'Waste and circular economy'!$P:$P),
            _xlfn.XLOOKUP(K30,'Water and wastewater'!$A:$A,'Water and wastewater'!$P:$P))))),
    0),
  0)</f>
        <v>0</v>
      </c>
    </row>
    <row r="31" spans="1:21" x14ac:dyDescent="0.35">
      <c r="A31" t="s">
        <v>2901</v>
      </c>
      <c r="B31">
        <v>2019</v>
      </c>
      <c r="C31">
        <v>2021</v>
      </c>
      <c r="D31" t="s">
        <v>100</v>
      </c>
      <c r="E31" t="s">
        <v>100</v>
      </c>
      <c r="F31" t="s">
        <v>1434</v>
      </c>
      <c r="G31" t="s">
        <v>1430</v>
      </c>
      <c r="H31" t="s">
        <v>1435</v>
      </c>
      <c r="I31">
        <v>100744</v>
      </c>
      <c r="J31" t="s">
        <v>3282</v>
      </c>
      <c r="K31" s="44">
        <v>1231</v>
      </c>
      <c r="L31" t="s">
        <v>1444</v>
      </c>
      <c r="M31" t="s">
        <v>500</v>
      </c>
      <c r="N31" t="s">
        <v>1445</v>
      </c>
      <c r="O31" t="s">
        <v>501</v>
      </c>
      <c r="P31">
        <v>0</v>
      </c>
      <c r="Q31">
        <v>0</v>
      </c>
      <c r="R31">
        <v>138250000</v>
      </c>
      <c r="S31">
        <v>119000000</v>
      </c>
      <c r="T31">
        <f>_xlfn.XLOOKUP(K31,[1]Sheet1!$K:$K,[1]Sheet1!$T:$T,0,0)</f>
        <v>580000000</v>
      </c>
      <c r="U31">
        <f>IF(ROW()=MATCH(K31,$K:$K,0),
  _xlfn.IFNA(_xlfn.IFNA(_xlfn.XLOOKUP(K31,Buildings!$A:$A,Buildings!$P:$P),
      _xlfn.IFNA(_xlfn.XLOOKUP(K31,'Renewable energy'!$A:$A,'Renewable energy'!$O:$O),
        _xlfn.IFNA(_xlfn.XLOOKUP(K31,Transportation!$A:$A,Transportation!$M:$M),
          _xlfn.IFNA(_xlfn.XLOOKUP(K31,'Waste and circular economy'!$A:$A,'Waste and circular economy'!$P:$P),
            _xlfn.XLOOKUP(K31,'Water and wastewater'!$A:$A,'Water and wastewater'!$P:$P))))),
    0),
  0)</f>
        <v>6.581224489042846</v>
      </c>
    </row>
    <row r="32" spans="1:21" x14ac:dyDescent="0.35">
      <c r="A32" t="s">
        <v>2900</v>
      </c>
      <c r="B32">
        <v>2019</v>
      </c>
      <c r="C32">
        <v>2021</v>
      </c>
      <c r="D32" t="s">
        <v>100</v>
      </c>
      <c r="E32" t="s">
        <v>100</v>
      </c>
      <c r="F32" t="s">
        <v>1434</v>
      </c>
      <c r="G32" t="s">
        <v>1430</v>
      </c>
      <c r="H32" t="s">
        <v>1435</v>
      </c>
      <c r="I32">
        <v>100744</v>
      </c>
      <c r="J32" t="s">
        <v>3282</v>
      </c>
      <c r="K32" s="44">
        <v>1231</v>
      </c>
      <c r="L32" t="s">
        <v>1444</v>
      </c>
      <c r="M32" t="s">
        <v>500</v>
      </c>
      <c r="N32" t="s">
        <v>1445</v>
      </c>
      <c r="O32" t="s">
        <v>501</v>
      </c>
      <c r="P32">
        <v>0</v>
      </c>
      <c r="Q32">
        <v>0</v>
      </c>
      <c r="R32">
        <v>309924000</v>
      </c>
      <c r="S32">
        <v>271183500</v>
      </c>
      <c r="T32">
        <f>_xlfn.XLOOKUP(K32,[1]Sheet1!$K:$K,[1]Sheet1!$T:$T,0,0)</f>
        <v>580000000</v>
      </c>
      <c r="U32">
        <f>IF(ROW()=MATCH(K32,$K:$K,0),
  _xlfn.IFNA(_xlfn.IFNA(_xlfn.XLOOKUP(K32,Buildings!$A:$A,Buildings!$P:$P),
      _xlfn.IFNA(_xlfn.XLOOKUP(K32,'Renewable energy'!$A:$A,'Renewable energy'!$O:$O),
        _xlfn.IFNA(_xlfn.XLOOKUP(K32,Transportation!$A:$A,Transportation!$M:$M),
          _xlfn.IFNA(_xlfn.XLOOKUP(K32,'Waste and circular economy'!$A:$A,'Waste and circular economy'!$P:$P),
            _xlfn.XLOOKUP(K32,'Water and wastewater'!$A:$A,'Water and wastewater'!$P:$P))))),
    0),
  0)</f>
        <v>0</v>
      </c>
    </row>
    <row r="33" spans="1:21" x14ac:dyDescent="0.35">
      <c r="A33" t="s">
        <v>2902</v>
      </c>
      <c r="B33">
        <v>2023</v>
      </c>
      <c r="C33">
        <v>2025</v>
      </c>
      <c r="D33" t="s">
        <v>100</v>
      </c>
      <c r="E33" t="s">
        <v>100</v>
      </c>
      <c r="F33" t="s">
        <v>1434</v>
      </c>
      <c r="G33" t="s">
        <v>1430</v>
      </c>
      <c r="H33" t="s">
        <v>1435</v>
      </c>
      <c r="I33">
        <v>100744</v>
      </c>
      <c r="J33" t="s">
        <v>3282</v>
      </c>
      <c r="K33" s="44">
        <v>1599</v>
      </c>
      <c r="L33" t="s">
        <v>1446</v>
      </c>
      <c r="M33" t="s">
        <v>103</v>
      </c>
      <c r="N33" t="s">
        <v>1447</v>
      </c>
      <c r="O33" t="s">
        <v>104</v>
      </c>
      <c r="P33">
        <v>0</v>
      </c>
      <c r="Q33">
        <v>0</v>
      </c>
      <c r="R33">
        <v>251770000</v>
      </c>
      <c r="S33">
        <v>244216900</v>
      </c>
      <c r="T33">
        <f>_xlfn.XLOOKUP(K33,[1]Sheet1!$K:$K,[1]Sheet1!$T:$T,0,0)</f>
        <v>531000000</v>
      </c>
      <c r="U33">
        <f>IF(ROW()=MATCH(K33,$K:$K,0),
  _xlfn.IFNA(_xlfn.IFNA(_xlfn.XLOOKUP(K33,Buildings!$A:$A,Buildings!$P:$P),
      _xlfn.IFNA(_xlfn.XLOOKUP(K33,'Renewable energy'!$A:$A,'Renewable energy'!$O:$O),
        _xlfn.IFNA(_xlfn.XLOOKUP(K33,Transportation!$A:$A,Transportation!$M:$M),
          _xlfn.IFNA(_xlfn.XLOOKUP(K33,'Waste and circular economy'!$A:$A,'Waste and circular economy'!$P:$P),
            _xlfn.XLOOKUP(K33,'Water and wastewater'!$A:$A,'Water and wastewater'!$P:$P))))),
    0),
  0)</f>
        <v>3.7095240020678339</v>
      </c>
    </row>
    <row r="34" spans="1:21" x14ac:dyDescent="0.35">
      <c r="A34" t="s">
        <v>2899</v>
      </c>
      <c r="B34">
        <v>2016</v>
      </c>
      <c r="C34">
        <v>2017</v>
      </c>
      <c r="D34" t="s">
        <v>100</v>
      </c>
      <c r="E34" t="s">
        <v>100</v>
      </c>
      <c r="F34" t="s">
        <v>1434</v>
      </c>
      <c r="G34" t="s">
        <v>1430</v>
      </c>
      <c r="H34" t="s">
        <v>1435</v>
      </c>
      <c r="I34">
        <v>100744</v>
      </c>
      <c r="J34" t="s">
        <v>3282</v>
      </c>
      <c r="K34" s="44">
        <v>1036</v>
      </c>
      <c r="L34" t="s">
        <v>1448</v>
      </c>
      <c r="M34" t="s">
        <v>701</v>
      </c>
      <c r="N34" t="s">
        <v>1449</v>
      </c>
      <c r="O34" t="s">
        <v>702</v>
      </c>
      <c r="P34" s="66" t="s">
        <v>1438</v>
      </c>
      <c r="Q34" s="66" t="s">
        <v>1439</v>
      </c>
      <c r="R34">
        <v>77600000</v>
      </c>
      <c r="S34">
        <v>61145095.893333338</v>
      </c>
      <c r="T34">
        <f>_xlfn.XLOOKUP(K34,[1]Sheet1!$K:$K,[1]Sheet1!$T:$T,0,0)</f>
        <v>77600000</v>
      </c>
      <c r="U34">
        <f>IF(ROW()=MATCH(K34,$K:$K,0),
  _xlfn.IFNA(_xlfn.IFNA(_xlfn.XLOOKUP(K34,Buildings!$A:$A,Buildings!$P:$P),
      _xlfn.IFNA(_xlfn.XLOOKUP(K34,'Renewable energy'!$A:$A,'Renewable energy'!$O:$O),
        _xlfn.IFNA(_xlfn.XLOOKUP(K34,Transportation!$A:$A,Transportation!$M:$M),
          _xlfn.IFNA(_xlfn.XLOOKUP(K34,'Waste and circular economy'!$A:$A,'Waste and circular economy'!$P:$P),
            _xlfn.XLOOKUP(K34,'Water and wastewater'!$A:$A,'Water and wastewater'!$P:$P))))),
    0),
  0)</f>
        <v>1.2529055642767999</v>
      </c>
    </row>
    <row r="35" spans="1:21" x14ac:dyDescent="0.35">
      <c r="A35" t="s">
        <v>2902</v>
      </c>
      <c r="B35">
        <v>2023</v>
      </c>
      <c r="C35">
        <v>2025</v>
      </c>
      <c r="D35" t="s">
        <v>100</v>
      </c>
      <c r="E35" t="s">
        <v>100</v>
      </c>
      <c r="F35" t="s">
        <v>1434</v>
      </c>
      <c r="G35" t="s">
        <v>1430</v>
      </c>
      <c r="H35" t="s">
        <v>1435</v>
      </c>
      <c r="I35">
        <v>100744</v>
      </c>
      <c r="J35" t="s">
        <v>3282</v>
      </c>
      <c r="K35" s="44">
        <v>1600</v>
      </c>
      <c r="L35" t="s">
        <v>1450</v>
      </c>
      <c r="M35" t="s">
        <v>101</v>
      </c>
      <c r="N35" t="s">
        <v>1451</v>
      </c>
      <c r="O35" t="s">
        <v>102</v>
      </c>
      <c r="P35">
        <v>0</v>
      </c>
      <c r="Q35">
        <v>0</v>
      </c>
      <c r="R35">
        <v>128230000</v>
      </c>
      <c r="S35">
        <v>124383100</v>
      </c>
      <c r="T35">
        <f>_xlfn.XLOOKUP(K35,[1]Sheet1!$K:$K,[1]Sheet1!$T:$T,0,0)</f>
        <v>320000000</v>
      </c>
      <c r="U35">
        <f>IF(ROW()=MATCH(K35,$K:$K,0),
  _xlfn.IFNA(_xlfn.IFNA(_xlfn.XLOOKUP(K35,Buildings!$A:$A,Buildings!$P:$P),
      _xlfn.IFNA(_xlfn.XLOOKUP(K35,'Renewable energy'!$A:$A,'Renewable energy'!$O:$O),
        _xlfn.IFNA(_xlfn.XLOOKUP(K35,Transportation!$A:$A,Transportation!$M:$M),
          _xlfn.IFNA(_xlfn.XLOOKUP(K35,'Waste and circular economy'!$A:$A,'Waste and circular economy'!$P:$P),
            _xlfn.XLOOKUP(K35,'Water and wastewater'!$A:$A,'Water and wastewater'!$P:$P))))),
    0),
  0)</f>
        <v>0.81343796978701266</v>
      </c>
    </row>
    <row r="36" spans="1:21" x14ac:dyDescent="0.35">
      <c r="A36" t="s">
        <v>2900</v>
      </c>
      <c r="B36">
        <v>2018</v>
      </c>
      <c r="C36">
        <v>2019</v>
      </c>
      <c r="D36" t="s">
        <v>100</v>
      </c>
      <c r="E36" t="s">
        <v>100</v>
      </c>
      <c r="F36" t="s">
        <v>1434</v>
      </c>
      <c r="G36" t="s">
        <v>1430</v>
      </c>
      <c r="H36" t="s">
        <v>1435</v>
      </c>
      <c r="I36">
        <v>100744</v>
      </c>
      <c r="J36" t="s">
        <v>3282</v>
      </c>
      <c r="K36" s="44">
        <v>1205</v>
      </c>
      <c r="L36" t="s">
        <v>1452</v>
      </c>
      <c r="M36" t="s">
        <v>528</v>
      </c>
      <c r="N36" t="s">
        <v>1453</v>
      </c>
      <c r="O36" t="s">
        <v>529</v>
      </c>
      <c r="P36">
        <v>0</v>
      </c>
      <c r="Q36">
        <v>0</v>
      </c>
      <c r="R36">
        <v>17076000</v>
      </c>
      <c r="S36">
        <v>14941500</v>
      </c>
      <c r="T36">
        <f>_xlfn.XLOOKUP(K36,[1]Sheet1!$K:$K,[1]Sheet1!$T:$T,0,0)</f>
        <v>235000000</v>
      </c>
      <c r="U36">
        <f>IF(ROW()=MATCH(K36,$K:$K,0),
  _xlfn.IFNA(_xlfn.IFNA(_xlfn.XLOOKUP(K36,Buildings!$A:$A,Buildings!$P:$P),
      _xlfn.IFNA(_xlfn.XLOOKUP(K36,'Renewable energy'!$A:$A,'Renewable energy'!$O:$O),
        _xlfn.IFNA(_xlfn.XLOOKUP(K36,Transportation!$A:$A,Transportation!$M:$M),
          _xlfn.IFNA(_xlfn.XLOOKUP(K36,'Waste and circular economy'!$A:$A,'Waste and circular economy'!$P:$P),
            _xlfn.XLOOKUP(K36,'Water and wastewater'!$A:$A,'Water and wastewater'!$P:$P))))),
    0),
  0)</f>
        <v>1.8061732045707448</v>
      </c>
    </row>
    <row r="37" spans="1:21" x14ac:dyDescent="0.35">
      <c r="A37" t="s">
        <v>2903</v>
      </c>
      <c r="B37">
        <v>2018</v>
      </c>
      <c r="C37">
        <v>2019</v>
      </c>
      <c r="D37" t="s">
        <v>100</v>
      </c>
      <c r="E37" t="s">
        <v>100</v>
      </c>
      <c r="F37" t="s">
        <v>1434</v>
      </c>
      <c r="G37" t="s">
        <v>1430</v>
      </c>
      <c r="H37" t="s">
        <v>1435</v>
      </c>
      <c r="I37">
        <v>100744</v>
      </c>
      <c r="J37" t="s">
        <v>3282</v>
      </c>
      <c r="K37" s="44">
        <v>1205</v>
      </c>
      <c r="L37" t="s">
        <v>1452</v>
      </c>
      <c r="M37" t="s">
        <v>528</v>
      </c>
      <c r="N37" t="s">
        <v>1453</v>
      </c>
      <c r="O37" t="s">
        <v>529</v>
      </c>
      <c r="P37">
        <v>0</v>
      </c>
      <c r="Q37">
        <v>0</v>
      </c>
      <c r="R37">
        <v>192424000</v>
      </c>
      <c r="S37">
        <v>182802790</v>
      </c>
      <c r="T37">
        <f>_xlfn.XLOOKUP(K37,[1]Sheet1!$K:$K,[1]Sheet1!$T:$T,0,0)</f>
        <v>235000000</v>
      </c>
      <c r="U37">
        <f>IF(ROW()=MATCH(K37,$K:$K,0),
  _xlfn.IFNA(_xlfn.IFNA(_xlfn.XLOOKUP(K37,Buildings!$A:$A,Buildings!$P:$P),
      _xlfn.IFNA(_xlfn.XLOOKUP(K37,'Renewable energy'!$A:$A,'Renewable energy'!$O:$O),
        _xlfn.IFNA(_xlfn.XLOOKUP(K37,Transportation!$A:$A,Transportation!$M:$M),
          _xlfn.IFNA(_xlfn.XLOOKUP(K37,'Waste and circular economy'!$A:$A,'Waste and circular economy'!$P:$P),
            _xlfn.XLOOKUP(K37,'Water and wastewater'!$A:$A,'Water and wastewater'!$P:$P))))),
    0),
  0)</f>
        <v>0</v>
      </c>
    </row>
    <row r="38" spans="1:21" x14ac:dyDescent="0.35">
      <c r="A38" t="s">
        <v>2904</v>
      </c>
      <c r="B38">
        <v>2019</v>
      </c>
      <c r="C38">
        <v>2020</v>
      </c>
      <c r="D38" t="s">
        <v>100</v>
      </c>
      <c r="E38" t="s">
        <v>100</v>
      </c>
      <c r="F38" t="s">
        <v>1434</v>
      </c>
      <c r="G38" t="s">
        <v>1430</v>
      </c>
      <c r="H38" t="s">
        <v>1435</v>
      </c>
      <c r="I38">
        <v>100744</v>
      </c>
      <c r="J38" t="s">
        <v>3282</v>
      </c>
      <c r="K38" s="44">
        <v>1206</v>
      </c>
      <c r="L38" t="s">
        <v>1454</v>
      </c>
      <c r="M38" t="s">
        <v>526</v>
      </c>
      <c r="N38" t="s">
        <v>1455</v>
      </c>
      <c r="O38" t="s">
        <v>527</v>
      </c>
      <c r="P38">
        <v>0</v>
      </c>
      <c r="Q38">
        <v>0</v>
      </c>
      <c r="R38">
        <v>169000000</v>
      </c>
      <c r="S38">
        <v>160549990</v>
      </c>
      <c r="T38">
        <f>_xlfn.XLOOKUP(K38,[1]Sheet1!$K:$K,[1]Sheet1!$T:$T,0,0)</f>
        <v>312500000</v>
      </c>
      <c r="U38">
        <f>IF(ROW()=MATCH(K38,$K:$K,0),
  _xlfn.IFNA(_xlfn.IFNA(_xlfn.XLOOKUP(K38,Buildings!$A:$A,Buildings!$P:$P),
      _xlfn.IFNA(_xlfn.XLOOKUP(K38,'Renewable energy'!$A:$A,'Renewable energy'!$O:$O),
        _xlfn.IFNA(_xlfn.XLOOKUP(K38,Transportation!$A:$A,Transportation!$M:$M),
          _xlfn.IFNA(_xlfn.XLOOKUP(K38,'Waste and circular economy'!$A:$A,'Waste and circular economy'!$P:$P),
            _xlfn.XLOOKUP(K38,'Water and wastewater'!$A:$A,'Water and wastewater'!$P:$P))))),
    0),
  0)</f>
        <v>2.5673331480888</v>
      </c>
    </row>
    <row r="39" spans="1:21" x14ac:dyDescent="0.35">
      <c r="A39" t="s">
        <v>2903</v>
      </c>
      <c r="B39">
        <v>2019</v>
      </c>
      <c r="C39">
        <v>2020</v>
      </c>
      <c r="D39" t="s">
        <v>100</v>
      </c>
      <c r="E39" t="s">
        <v>100</v>
      </c>
      <c r="F39" t="s">
        <v>1434</v>
      </c>
      <c r="G39" t="s">
        <v>1430</v>
      </c>
      <c r="H39" t="s">
        <v>1435</v>
      </c>
      <c r="I39">
        <v>100744</v>
      </c>
      <c r="J39" t="s">
        <v>3282</v>
      </c>
      <c r="K39" s="44">
        <v>1206</v>
      </c>
      <c r="L39" t="s">
        <v>1454</v>
      </c>
      <c r="M39" t="s">
        <v>526</v>
      </c>
      <c r="N39" t="s">
        <v>1455</v>
      </c>
      <c r="O39" t="s">
        <v>527</v>
      </c>
      <c r="P39">
        <v>0</v>
      </c>
      <c r="Q39">
        <v>0</v>
      </c>
      <c r="R39">
        <v>14333390</v>
      </c>
      <c r="S39">
        <v>11976260</v>
      </c>
      <c r="T39">
        <f>_xlfn.XLOOKUP(K39,[1]Sheet1!$K:$K,[1]Sheet1!$T:$T,0,0)</f>
        <v>312500000</v>
      </c>
      <c r="U39">
        <f>IF(ROW()=MATCH(K39,$K:$K,0),
  _xlfn.IFNA(_xlfn.IFNA(_xlfn.XLOOKUP(K39,Buildings!$A:$A,Buildings!$P:$P),
      _xlfn.IFNA(_xlfn.XLOOKUP(K39,'Renewable energy'!$A:$A,'Renewable energy'!$O:$O),
        _xlfn.IFNA(_xlfn.XLOOKUP(K39,Transportation!$A:$A,Transportation!$M:$M),
          _xlfn.IFNA(_xlfn.XLOOKUP(K39,'Waste and circular economy'!$A:$A,'Waste and circular economy'!$P:$P),
            _xlfn.XLOOKUP(K39,'Water and wastewater'!$A:$A,'Water and wastewater'!$P:$P))))),
    0),
  0)</f>
        <v>0</v>
      </c>
    </row>
    <row r="40" spans="1:21" x14ac:dyDescent="0.35">
      <c r="A40" t="s">
        <v>2905</v>
      </c>
      <c r="B40">
        <v>2020</v>
      </c>
      <c r="C40">
        <v>2025</v>
      </c>
      <c r="D40" t="s">
        <v>1221</v>
      </c>
      <c r="E40" t="s">
        <v>1221</v>
      </c>
      <c r="F40" t="s">
        <v>1456</v>
      </c>
      <c r="G40" t="s">
        <v>1430</v>
      </c>
      <c r="H40" t="s">
        <v>1457</v>
      </c>
      <c r="I40">
        <v>100006</v>
      </c>
      <c r="J40" t="s">
        <v>3285</v>
      </c>
      <c r="K40" s="44">
        <v>1283</v>
      </c>
      <c r="L40" t="s">
        <v>1458</v>
      </c>
      <c r="M40" t="s">
        <v>1222</v>
      </c>
      <c r="N40" t="s">
        <v>1459</v>
      </c>
      <c r="O40" t="s">
        <v>1223</v>
      </c>
      <c r="P40">
        <v>0</v>
      </c>
      <c r="Q40">
        <v>0</v>
      </c>
      <c r="R40">
        <v>1880000000</v>
      </c>
      <c r="S40">
        <v>1340000000</v>
      </c>
      <c r="T40">
        <f>_xlfn.XLOOKUP(K40,[1]Sheet1!$K:$K,[1]Sheet1!$T:$T,0,0)</f>
        <v>1740000000</v>
      </c>
      <c r="U40">
        <f>IF(ROW()=MATCH(K40,$K:$K,0),
  _xlfn.IFNA(_xlfn.IFNA(_xlfn.XLOOKUP(K40,Buildings!$A:$A,Buildings!$P:$P),
      _xlfn.IFNA(_xlfn.XLOOKUP(K40,'Renewable energy'!$A:$A,'Renewable energy'!$O:$O),
        _xlfn.IFNA(_xlfn.XLOOKUP(K40,Transportation!$A:$A,Transportation!$M:$M),
          _xlfn.IFNA(_xlfn.XLOOKUP(K40,'Waste and circular economy'!$A:$A,'Waste and circular economy'!$P:$P),
            _xlfn.XLOOKUP(K40,'Water and wastewater'!$A:$A,'Water and wastewater'!$P:$P))))),
    0),
  0)</f>
        <v>0</v>
      </c>
    </row>
    <row r="41" spans="1:21" x14ac:dyDescent="0.35">
      <c r="A41" t="s">
        <v>2906</v>
      </c>
      <c r="B41">
        <v>2023</v>
      </c>
      <c r="C41">
        <v>2027</v>
      </c>
      <c r="D41" t="s">
        <v>1080</v>
      </c>
      <c r="E41" t="s">
        <v>1080</v>
      </c>
      <c r="F41" t="s">
        <v>1460</v>
      </c>
      <c r="G41" t="s">
        <v>1419</v>
      </c>
      <c r="H41" t="s">
        <v>1461</v>
      </c>
      <c r="I41">
        <v>12470</v>
      </c>
      <c r="J41" t="s">
        <v>3285</v>
      </c>
      <c r="K41" s="44">
        <v>1585</v>
      </c>
      <c r="L41" t="s">
        <v>1462</v>
      </c>
      <c r="M41" t="s">
        <v>1081</v>
      </c>
      <c r="N41" t="s">
        <v>1463</v>
      </c>
      <c r="O41" t="s">
        <v>1082</v>
      </c>
      <c r="P41">
        <v>0</v>
      </c>
      <c r="Q41">
        <v>0</v>
      </c>
      <c r="R41">
        <v>150000000</v>
      </c>
      <c r="S41">
        <v>146250000</v>
      </c>
      <c r="T41">
        <f>_xlfn.XLOOKUP(K41,[1]Sheet1!$K:$K,[1]Sheet1!$T:$T,0,0)</f>
        <v>302160125</v>
      </c>
      <c r="U41">
        <f>IF(ROW()=MATCH(K41,$K:$K,0),
  _xlfn.IFNA(_xlfn.IFNA(_xlfn.XLOOKUP(K41,Buildings!$A:$A,Buildings!$P:$P),
      _xlfn.IFNA(_xlfn.XLOOKUP(K41,'Renewable energy'!$A:$A,'Renewable energy'!$O:$O),
        _xlfn.IFNA(_xlfn.XLOOKUP(K41,Transportation!$A:$A,Transportation!$M:$M),
          _xlfn.IFNA(_xlfn.XLOOKUP(K41,'Waste and circular economy'!$A:$A,'Waste and circular economy'!$P:$P),
            _xlfn.XLOOKUP(K41,'Water and wastewater'!$A:$A,'Water and wastewater'!$P:$P))))),
    0),
  0)</f>
        <v>0.99068167912625793</v>
      </c>
    </row>
    <row r="42" spans="1:21" x14ac:dyDescent="0.35">
      <c r="A42" t="s">
        <v>2906</v>
      </c>
      <c r="B42">
        <v>2023</v>
      </c>
      <c r="C42">
        <v>2027</v>
      </c>
      <c r="D42" t="s">
        <v>1080</v>
      </c>
      <c r="E42" t="s">
        <v>1080</v>
      </c>
      <c r="F42" t="s">
        <v>1460</v>
      </c>
      <c r="G42" t="s">
        <v>1419</v>
      </c>
      <c r="H42" t="s">
        <v>1461</v>
      </c>
      <c r="I42">
        <v>12470</v>
      </c>
      <c r="J42" t="s">
        <v>3285</v>
      </c>
      <c r="K42" s="44">
        <v>1584</v>
      </c>
      <c r="L42" t="s">
        <v>1464</v>
      </c>
      <c r="M42" t="s">
        <v>1083</v>
      </c>
      <c r="N42" t="s">
        <v>1465</v>
      </c>
      <c r="O42" t="s">
        <v>1084</v>
      </c>
      <c r="P42">
        <v>0</v>
      </c>
      <c r="Q42">
        <v>0</v>
      </c>
      <c r="R42">
        <v>150000000</v>
      </c>
      <c r="S42">
        <v>146250000</v>
      </c>
      <c r="T42">
        <f>_xlfn.XLOOKUP(K42,[1]Sheet1!$K:$K,[1]Sheet1!$T:$T,0,0)</f>
        <v>503681999</v>
      </c>
      <c r="U42">
        <f>IF(ROW()=MATCH(K42,$K:$K,0),
  _xlfn.IFNA(_xlfn.IFNA(_xlfn.XLOOKUP(K42,Buildings!$A:$A,Buildings!$P:$P),
      _xlfn.IFNA(_xlfn.XLOOKUP(K42,'Renewable energy'!$A:$A,'Renewable energy'!$O:$O),
        _xlfn.IFNA(_xlfn.XLOOKUP(K42,Transportation!$A:$A,Transportation!$M:$M),
          _xlfn.IFNA(_xlfn.XLOOKUP(K42,'Waste and circular economy'!$A:$A,'Waste and circular economy'!$P:$P),
            _xlfn.XLOOKUP(K42,'Water and wastewater'!$A:$A,'Water and wastewater'!$P:$P))))),
    0),
  0)</f>
        <v>0.78780957188823397</v>
      </c>
    </row>
    <row r="43" spans="1:21" x14ac:dyDescent="0.35">
      <c r="A43" t="s">
        <v>2907</v>
      </c>
      <c r="B43">
        <v>2021</v>
      </c>
      <c r="C43">
        <v>2022</v>
      </c>
      <c r="D43" t="s">
        <v>338</v>
      </c>
      <c r="E43" t="s">
        <v>338</v>
      </c>
      <c r="F43" t="s">
        <v>1466</v>
      </c>
      <c r="G43" t="s">
        <v>1467</v>
      </c>
      <c r="H43" t="s">
        <v>1468</v>
      </c>
      <c r="I43">
        <v>15540</v>
      </c>
      <c r="J43" t="s">
        <v>3282</v>
      </c>
      <c r="K43" s="44">
        <v>1412</v>
      </c>
      <c r="L43" t="s">
        <v>1469</v>
      </c>
      <c r="M43" t="s">
        <v>339</v>
      </c>
      <c r="N43" t="s">
        <v>1470</v>
      </c>
      <c r="O43" t="s">
        <v>340</v>
      </c>
      <c r="P43">
        <v>0</v>
      </c>
      <c r="Q43">
        <v>0</v>
      </c>
      <c r="R43">
        <v>90000000</v>
      </c>
      <c r="S43">
        <v>81923050</v>
      </c>
      <c r="T43">
        <f>_xlfn.XLOOKUP(K43,[1]Sheet1!$K:$K,[1]Sheet1!$T:$T,0,0)</f>
        <v>262800000</v>
      </c>
      <c r="U43">
        <f>IF(ROW()=MATCH(K43,$K:$K,0),
  _xlfn.IFNA(_xlfn.IFNA(_xlfn.XLOOKUP(K43,Buildings!$A:$A,Buildings!$P:$P),
      _xlfn.IFNA(_xlfn.XLOOKUP(K43,'Renewable energy'!$A:$A,'Renewable energy'!$O:$O),
        _xlfn.IFNA(_xlfn.XLOOKUP(K43,Transportation!$A:$A,Transportation!$M:$M),
          _xlfn.IFNA(_xlfn.XLOOKUP(K43,'Waste and circular economy'!$A:$A,'Waste and circular economy'!$P:$P),
            _xlfn.XLOOKUP(K43,'Water and wastewater'!$A:$A,'Water and wastewater'!$P:$P))))),
    0),
  0)</f>
        <v>0.73509169335199775</v>
      </c>
    </row>
    <row r="44" spans="1:21" x14ac:dyDescent="0.35">
      <c r="A44" t="s">
        <v>2908</v>
      </c>
      <c r="B44">
        <v>2021</v>
      </c>
      <c r="C44">
        <v>2022</v>
      </c>
      <c r="D44" t="s">
        <v>970</v>
      </c>
      <c r="E44" t="s">
        <v>970</v>
      </c>
      <c r="F44" t="s">
        <v>1385</v>
      </c>
      <c r="G44" t="s">
        <v>1386</v>
      </c>
      <c r="H44" t="s">
        <v>1387</v>
      </c>
      <c r="I44">
        <v>100331</v>
      </c>
      <c r="J44" t="s">
        <v>3286</v>
      </c>
      <c r="K44" s="44">
        <v>1411</v>
      </c>
      <c r="L44" t="s">
        <v>1471</v>
      </c>
      <c r="M44" t="s">
        <v>971</v>
      </c>
      <c r="N44" t="s">
        <v>1472</v>
      </c>
      <c r="O44" t="s">
        <v>972</v>
      </c>
      <c r="P44">
        <v>0</v>
      </c>
      <c r="Q44">
        <v>0</v>
      </c>
      <c r="R44">
        <v>65000000</v>
      </c>
      <c r="S44">
        <v>54895817</v>
      </c>
      <c r="T44">
        <f>_xlfn.XLOOKUP(K44,[1]Sheet1!$K:$K,[1]Sheet1!$T:$T,0,0)</f>
        <v>65000000</v>
      </c>
      <c r="U44">
        <f>IF(ROW()=MATCH(K44,$K:$K,0),
  _xlfn.IFNA(_xlfn.IFNA(_xlfn.XLOOKUP(K44,Buildings!$A:$A,Buildings!$P:$P),
      _xlfn.IFNA(_xlfn.XLOOKUP(K44,'Renewable energy'!$A:$A,'Renewable energy'!$O:$O),
        _xlfn.IFNA(_xlfn.XLOOKUP(K44,Transportation!$A:$A,Transportation!$M:$M),
          _xlfn.IFNA(_xlfn.XLOOKUP(K44,'Waste and circular economy'!$A:$A,'Waste and circular economy'!$P:$P),
            _xlfn.XLOOKUP(K44,'Water and wastewater'!$A:$A,'Water and wastewater'!$P:$P))))),
    0),
  0)</f>
        <v>0.12452144852764616</v>
      </c>
    </row>
    <row r="45" spans="1:21" x14ac:dyDescent="0.35">
      <c r="A45" t="s">
        <v>2909</v>
      </c>
      <c r="B45">
        <v>2008</v>
      </c>
      <c r="C45">
        <v>2017</v>
      </c>
      <c r="D45" t="s">
        <v>1280</v>
      </c>
      <c r="E45" t="s">
        <v>1280</v>
      </c>
      <c r="F45" t="s">
        <v>1473</v>
      </c>
      <c r="G45" t="s">
        <v>1474</v>
      </c>
      <c r="H45" t="s">
        <v>1475</v>
      </c>
      <c r="I45">
        <v>19330</v>
      </c>
      <c r="J45" t="s">
        <v>3285</v>
      </c>
      <c r="K45" s="44">
        <v>1111</v>
      </c>
      <c r="L45" t="s">
        <v>1476</v>
      </c>
      <c r="M45" t="s">
        <v>1167</v>
      </c>
      <c r="N45" t="s">
        <v>1477</v>
      </c>
      <c r="O45" t="s">
        <v>1281</v>
      </c>
      <c r="P45">
        <v>0</v>
      </c>
      <c r="Q45">
        <v>0</v>
      </c>
      <c r="R45">
        <v>69439720</v>
      </c>
      <c r="S45">
        <v>49153529</v>
      </c>
      <c r="T45">
        <f>_xlfn.XLOOKUP(K45,[1]Sheet1!$K:$K,[1]Sheet1!$T:$T,0,0)</f>
        <v>65339720</v>
      </c>
      <c r="U45">
        <f>IF(ROW()=MATCH(K45,$K:$K,0),
  _xlfn.IFNA(_xlfn.IFNA(_xlfn.XLOOKUP(K45,Buildings!$A:$A,Buildings!$P:$P),
      _xlfn.IFNA(_xlfn.XLOOKUP(K45,'Renewable energy'!$A:$A,'Renewable energy'!$O:$O),
        _xlfn.IFNA(_xlfn.XLOOKUP(K45,Transportation!$A:$A,Transportation!$M:$M),
          _xlfn.IFNA(_xlfn.XLOOKUP(K45,'Waste and circular economy'!$A:$A,'Waste and circular economy'!$P:$P),
            _xlfn.XLOOKUP(K45,'Water and wastewater'!$A:$A,'Water and wastewater'!$P:$P))))),
    0),
  0)</f>
        <v>0</v>
      </c>
    </row>
    <row r="46" spans="1:21" x14ac:dyDescent="0.35">
      <c r="A46" t="s">
        <v>2910</v>
      </c>
      <c r="B46">
        <v>2017</v>
      </c>
      <c r="C46">
        <v>2017</v>
      </c>
      <c r="D46" t="s">
        <v>928</v>
      </c>
      <c r="E46" t="s">
        <v>928</v>
      </c>
      <c r="F46" t="s">
        <v>1478</v>
      </c>
      <c r="G46" t="s">
        <v>1412</v>
      </c>
      <c r="H46" t="s">
        <v>1479</v>
      </c>
      <c r="I46">
        <v>20283</v>
      </c>
      <c r="J46" t="s">
        <v>3284</v>
      </c>
      <c r="K46" s="44">
        <v>1331</v>
      </c>
      <c r="L46" t="s">
        <v>1480</v>
      </c>
      <c r="M46" t="s">
        <v>872</v>
      </c>
      <c r="N46" t="s">
        <v>1481</v>
      </c>
      <c r="O46" t="s">
        <v>929</v>
      </c>
      <c r="P46">
        <v>0</v>
      </c>
      <c r="Q46">
        <v>0</v>
      </c>
      <c r="R46">
        <v>6400000</v>
      </c>
      <c r="S46">
        <v>3840000</v>
      </c>
      <c r="T46">
        <f>_xlfn.XLOOKUP(K46,[1]Sheet1!$K:$K,[1]Sheet1!$T:$T,0,0)</f>
        <v>31855155</v>
      </c>
      <c r="U46">
        <f>IF(ROW()=MATCH(K46,$K:$K,0),
  _xlfn.IFNA(_xlfn.IFNA(_xlfn.XLOOKUP(K46,Buildings!$A:$A,Buildings!$P:$P),
      _xlfn.IFNA(_xlfn.XLOOKUP(K46,'Renewable energy'!$A:$A,'Renewable energy'!$O:$O),
        _xlfn.IFNA(_xlfn.XLOOKUP(K46,Transportation!$A:$A,Transportation!$M:$M),
          _xlfn.IFNA(_xlfn.XLOOKUP(K46,'Waste and circular economy'!$A:$A,'Waste and circular economy'!$P:$P),
            _xlfn.XLOOKUP(K46,'Water and wastewater'!$A:$A,'Water and wastewater'!$P:$P))))),
    0),
  0)</f>
        <v>1577.6713012383709</v>
      </c>
    </row>
    <row r="47" spans="1:21" x14ac:dyDescent="0.35">
      <c r="A47" t="s">
        <v>2911</v>
      </c>
      <c r="B47">
        <v>2021</v>
      </c>
      <c r="C47">
        <v>2021</v>
      </c>
      <c r="D47" t="s">
        <v>928</v>
      </c>
      <c r="E47" t="s">
        <v>928</v>
      </c>
      <c r="F47" t="s">
        <v>1478</v>
      </c>
      <c r="G47" t="s">
        <v>1412</v>
      </c>
      <c r="H47" t="s">
        <v>1479</v>
      </c>
      <c r="I47">
        <v>20283</v>
      </c>
      <c r="J47" t="s">
        <v>3283</v>
      </c>
      <c r="K47" s="44">
        <v>1337</v>
      </c>
      <c r="L47" t="s">
        <v>1482</v>
      </c>
      <c r="M47" t="s">
        <v>1332</v>
      </c>
      <c r="N47" t="s">
        <v>1483</v>
      </c>
      <c r="O47" t="s">
        <v>1333</v>
      </c>
      <c r="P47">
        <v>0</v>
      </c>
      <c r="Q47">
        <v>0</v>
      </c>
      <c r="R47">
        <v>95000000</v>
      </c>
      <c r="S47">
        <v>88750000</v>
      </c>
      <c r="T47">
        <f>_xlfn.XLOOKUP(K47,[1]Sheet1!$K:$K,[1]Sheet1!$T:$T,0,0)</f>
        <v>103750000</v>
      </c>
      <c r="U47">
        <f>IF(ROW()=MATCH(K47,$K:$K,0),
  _xlfn.IFNA(_xlfn.IFNA(_xlfn.XLOOKUP(K47,Buildings!$A:$A,Buildings!$P:$P),
      _xlfn.IFNA(_xlfn.XLOOKUP(K47,'Renewable energy'!$A:$A,'Renewable energy'!$O:$O),
        _xlfn.IFNA(_xlfn.XLOOKUP(K47,Transportation!$A:$A,Transportation!$M:$M),
          _xlfn.IFNA(_xlfn.XLOOKUP(K47,'Waste and circular economy'!$A:$A,'Waste and circular economy'!$P:$P),
            _xlfn.XLOOKUP(K47,'Water and wastewater'!$A:$A,'Water and wastewater'!$P:$P))))),
    0),
  0)</f>
        <v>0</v>
      </c>
    </row>
    <row r="48" spans="1:21" x14ac:dyDescent="0.35">
      <c r="A48" t="s">
        <v>2912</v>
      </c>
      <c r="B48">
        <v>2021</v>
      </c>
      <c r="C48">
        <v>2023</v>
      </c>
      <c r="D48" t="s">
        <v>352</v>
      </c>
      <c r="E48" t="s">
        <v>352</v>
      </c>
      <c r="F48" t="s">
        <v>1478</v>
      </c>
      <c r="G48" t="s">
        <v>1412</v>
      </c>
      <c r="H48" t="s">
        <v>1479</v>
      </c>
      <c r="I48">
        <v>20280</v>
      </c>
      <c r="J48" t="s">
        <v>3282</v>
      </c>
      <c r="K48" s="44">
        <v>1386</v>
      </c>
      <c r="L48" t="s">
        <v>1484</v>
      </c>
      <c r="M48" t="s">
        <v>353</v>
      </c>
      <c r="N48" t="s">
        <v>1485</v>
      </c>
      <c r="O48" t="s">
        <v>354</v>
      </c>
      <c r="P48">
        <v>0</v>
      </c>
      <c r="Q48">
        <v>0</v>
      </c>
      <c r="R48">
        <v>287875000</v>
      </c>
      <c r="S48">
        <v>268897364</v>
      </c>
      <c r="T48">
        <f>_xlfn.XLOOKUP(K48,[1]Sheet1!$K:$K,[1]Sheet1!$T:$T,0,0)</f>
        <v>396250000</v>
      </c>
      <c r="U48">
        <f>IF(ROW()=MATCH(K48,$K:$K,0),
  _xlfn.IFNA(_xlfn.IFNA(_xlfn.XLOOKUP(K48,Buildings!$A:$A,Buildings!$P:$P),
      _xlfn.IFNA(_xlfn.XLOOKUP(K48,'Renewable energy'!$A:$A,'Renewable energy'!$O:$O),
        _xlfn.IFNA(_xlfn.XLOOKUP(K48,Transportation!$A:$A,Transportation!$M:$M),
          _xlfn.IFNA(_xlfn.XLOOKUP(K48,'Waste and circular economy'!$A:$A,'Waste and circular economy'!$P:$P),
            _xlfn.XLOOKUP(K48,'Water and wastewater'!$A:$A,'Water and wastewater'!$P:$P))))),
    0),
  0)</f>
        <v>2.3459135958266124</v>
      </c>
    </row>
    <row r="49" spans="1:21" x14ac:dyDescent="0.35">
      <c r="A49" t="s">
        <v>2913</v>
      </c>
      <c r="B49">
        <v>2018</v>
      </c>
      <c r="C49">
        <v>2019</v>
      </c>
      <c r="D49" t="s">
        <v>148</v>
      </c>
      <c r="E49" t="s">
        <v>148</v>
      </c>
      <c r="F49" t="s">
        <v>1456</v>
      </c>
      <c r="G49" t="s">
        <v>1430</v>
      </c>
      <c r="H49" t="s">
        <v>1457</v>
      </c>
      <c r="I49">
        <v>2190</v>
      </c>
      <c r="J49" t="s">
        <v>3283</v>
      </c>
      <c r="K49" s="44">
        <v>1186</v>
      </c>
      <c r="L49" t="s">
        <v>1486</v>
      </c>
      <c r="M49" t="s">
        <v>1347</v>
      </c>
      <c r="N49" t="s">
        <v>1487</v>
      </c>
      <c r="O49" t="s">
        <v>1348</v>
      </c>
      <c r="P49" t="s">
        <v>1488</v>
      </c>
      <c r="Q49" t="s">
        <v>1489</v>
      </c>
      <c r="R49">
        <v>27000000</v>
      </c>
      <c r="S49">
        <v>19440000</v>
      </c>
      <c r="T49">
        <f>_xlfn.XLOOKUP(K49,[1]Sheet1!$K:$K,[1]Sheet1!$T:$T,0,0)</f>
        <v>28000000</v>
      </c>
      <c r="U49">
        <f>IF(ROW()=MATCH(K49,$K:$K,0),
  _xlfn.IFNA(_xlfn.IFNA(_xlfn.XLOOKUP(K49,Buildings!$A:$A,Buildings!$P:$P),
      _xlfn.IFNA(_xlfn.XLOOKUP(K49,'Renewable energy'!$A:$A,'Renewable energy'!$O:$O),
        _xlfn.IFNA(_xlfn.XLOOKUP(K49,Transportation!$A:$A,Transportation!$M:$M),
          _xlfn.IFNA(_xlfn.XLOOKUP(K49,'Waste and circular economy'!$A:$A,'Waste and circular economy'!$P:$P),
            _xlfn.XLOOKUP(K49,'Water and wastewater'!$A:$A,'Water and wastewater'!$P:$P))))),
    0),
  0)</f>
        <v>0</v>
      </c>
    </row>
    <row r="50" spans="1:21" x14ac:dyDescent="0.35">
      <c r="A50" t="s">
        <v>2914</v>
      </c>
      <c r="B50">
        <v>2018</v>
      </c>
      <c r="C50">
        <v>2019</v>
      </c>
      <c r="D50" t="s">
        <v>148</v>
      </c>
      <c r="E50" t="s">
        <v>148</v>
      </c>
      <c r="F50" t="s">
        <v>1456</v>
      </c>
      <c r="G50" t="s">
        <v>1430</v>
      </c>
      <c r="H50" t="s">
        <v>1457</v>
      </c>
      <c r="I50">
        <v>2190</v>
      </c>
      <c r="J50" t="s">
        <v>3283</v>
      </c>
      <c r="K50" s="44">
        <v>1186</v>
      </c>
      <c r="L50" t="s">
        <v>1486</v>
      </c>
      <c r="M50" t="s">
        <v>1347</v>
      </c>
      <c r="N50" t="s">
        <v>1487</v>
      </c>
      <c r="O50" t="s">
        <v>1348</v>
      </c>
      <c r="P50" t="s">
        <v>1488</v>
      </c>
      <c r="Q50" t="s">
        <v>1489</v>
      </c>
      <c r="R50">
        <v>300000</v>
      </c>
      <c r="S50">
        <v>239999.9948275862</v>
      </c>
      <c r="T50">
        <f>_xlfn.XLOOKUP(K50,[1]Sheet1!$K:$K,[1]Sheet1!$T:$T,0,0)</f>
        <v>28000000</v>
      </c>
      <c r="U50">
        <f>IF(ROW()=MATCH(K50,$K:$K,0),
  _xlfn.IFNA(_xlfn.IFNA(_xlfn.XLOOKUP(K50,Buildings!$A:$A,Buildings!$P:$P),
      _xlfn.IFNA(_xlfn.XLOOKUP(K50,'Renewable energy'!$A:$A,'Renewable energy'!$O:$O),
        _xlfn.IFNA(_xlfn.XLOOKUP(K50,Transportation!$A:$A,Transportation!$M:$M),
          _xlfn.IFNA(_xlfn.XLOOKUP(K50,'Waste and circular economy'!$A:$A,'Waste and circular economy'!$P:$P),
            _xlfn.XLOOKUP(K50,'Water and wastewater'!$A:$A,'Water and wastewater'!$P:$P))))),
    0),
  0)</f>
        <v>0</v>
      </c>
    </row>
    <row r="51" spans="1:21" x14ac:dyDescent="0.35">
      <c r="A51" t="s">
        <v>2913</v>
      </c>
      <c r="B51">
        <v>2017</v>
      </c>
      <c r="C51">
        <v>2019</v>
      </c>
      <c r="D51" t="s">
        <v>148</v>
      </c>
      <c r="E51" t="s">
        <v>148</v>
      </c>
      <c r="F51" t="s">
        <v>1456</v>
      </c>
      <c r="G51" t="s">
        <v>1430</v>
      </c>
      <c r="H51" t="s">
        <v>1457</v>
      </c>
      <c r="I51">
        <v>2190</v>
      </c>
      <c r="J51" t="s">
        <v>3282</v>
      </c>
      <c r="K51" s="44">
        <v>1183</v>
      </c>
      <c r="L51" t="s">
        <v>1490</v>
      </c>
      <c r="M51" t="s">
        <v>563</v>
      </c>
      <c r="N51" t="s">
        <v>1491</v>
      </c>
      <c r="O51" t="s">
        <v>564</v>
      </c>
      <c r="P51">
        <v>0</v>
      </c>
      <c r="Q51">
        <v>0</v>
      </c>
      <c r="R51">
        <v>219500000</v>
      </c>
      <c r="S51">
        <v>158040000</v>
      </c>
      <c r="T51">
        <f>_xlfn.XLOOKUP(K51,[1]Sheet1!$K:$K,[1]Sheet1!$T:$T,0,0)</f>
        <v>350000000</v>
      </c>
      <c r="U51">
        <f>IF(ROW()=MATCH(K51,$K:$K,0),
  _xlfn.IFNA(_xlfn.IFNA(_xlfn.XLOOKUP(K51,Buildings!$A:$A,Buildings!$P:$P),
      _xlfn.IFNA(_xlfn.XLOOKUP(K51,'Renewable energy'!$A:$A,'Renewable energy'!$O:$O),
        _xlfn.IFNA(_xlfn.XLOOKUP(K51,Transportation!$A:$A,Transportation!$M:$M),
          _xlfn.IFNA(_xlfn.XLOOKUP(K51,'Waste and circular economy'!$A:$A,'Waste and circular economy'!$P:$P),
            _xlfn.XLOOKUP(K51,'Water and wastewater'!$A:$A,'Water and wastewater'!$P:$P))))),
    0),
  0)</f>
        <v>1.9356731838501746</v>
      </c>
    </row>
    <row r="52" spans="1:21" x14ac:dyDescent="0.35">
      <c r="A52" t="s">
        <v>2914</v>
      </c>
      <c r="B52">
        <v>2017</v>
      </c>
      <c r="C52">
        <v>2019</v>
      </c>
      <c r="D52" t="s">
        <v>148</v>
      </c>
      <c r="E52" t="s">
        <v>148</v>
      </c>
      <c r="F52" t="s">
        <v>1456</v>
      </c>
      <c r="G52" t="s">
        <v>1430</v>
      </c>
      <c r="H52" t="s">
        <v>1457</v>
      </c>
      <c r="I52">
        <v>2190</v>
      </c>
      <c r="J52" t="s">
        <v>3282</v>
      </c>
      <c r="K52" s="44">
        <v>1183</v>
      </c>
      <c r="L52" t="s">
        <v>1490</v>
      </c>
      <c r="M52" t="s">
        <v>563</v>
      </c>
      <c r="N52" t="s">
        <v>1491</v>
      </c>
      <c r="O52" t="s">
        <v>564</v>
      </c>
      <c r="P52">
        <v>0</v>
      </c>
      <c r="Q52">
        <v>0</v>
      </c>
      <c r="R52">
        <v>85000000</v>
      </c>
      <c r="S52">
        <v>67999998.534482747</v>
      </c>
      <c r="T52">
        <f>_xlfn.XLOOKUP(K52,[1]Sheet1!$K:$K,[1]Sheet1!$T:$T,0,0)</f>
        <v>350000000</v>
      </c>
      <c r="U52">
        <f>IF(ROW()=MATCH(K52,$K:$K,0),
  _xlfn.IFNA(_xlfn.IFNA(_xlfn.XLOOKUP(K52,Buildings!$A:$A,Buildings!$P:$P),
      _xlfn.IFNA(_xlfn.XLOOKUP(K52,'Renewable energy'!$A:$A,'Renewable energy'!$O:$O),
        _xlfn.IFNA(_xlfn.XLOOKUP(K52,Transportation!$A:$A,Transportation!$M:$M),
          _xlfn.IFNA(_xlfn.XLOOKUP(K52,'Waste and circular economy'!$A:$A,'Waste and circular economy'!$P:$P),
            _xlfn.XLOOKUP(K52,'Water and wastewater'!$A:$A,'Water and wastewater'!$P:$P))))),
    0),
  0)</f>
        <v>0</v>
      </c>
    </row>
    <row r="53" spans="1:21" x14ac:dyDescent="0.35">
      <c r="A53" t="s">
        <v>2915</v>
      </c>
      <c r="B53">
        <v>2020</v>
      </c>
      <c r="C53">
        <v>2021</v>
      </c>
      <c r="D53" t="s">
        <v>148</v>
      </c>
      <c r="E53" t="s">
        <v>148</v>
      </c>
      <c r="F53" t="s">
        <v>1456</v>
      </c>
      <c r="G53" t="s">
        <v>1430</v>
      </c>
      <c r="H53" t="s">
        <v>1457</v>
      </c>
      <c r="I53">
        <v>2190</v>
      </c>
      <c r="J53" t="s">
        <v>3282</v>
      </c>
      <c r="K53" s="44">
        <v>1447</v>
      </c>
      <c r="L53" t="s">
        <v>1492</v>
      </c>
      <c r="M53" t="s">
        <v>289</v>
      </c>
      <c r="N53" t="s">
        <v>1493</v>
      </c>
      <c r="O53" t="s">
        <v>290</v>
      </c>
      <c r="P53">
        <v>0</v>
      </c>
      <c r="Q53">
        <v>0</v>
      </c>
      <c r="R53">
        <v>237000000</v>
      </c>
      <c r="S53">
        <v>213300000</v>
      </c>
      <c r="T53">
        <f>_xlfn.XLOOKUP(K53,[1]Sheet1!$K:$K,[1]Sheet1!$T:$T,0,0)</f>
        <v>297400000</v>
      </c>
      <c r="U53">
        <f>IF(ROW()=MATCH(K53,$K:$K,0),
  _xlfn.IFNA(_xlfn.IFNA(_xlfn.XLOOKUP(K53,Buildings!$A:$A,Buildings!$P:$P),
      _xlfn.IFNA(_xlfn.XLOOKUP(K53,'Renewable energy'!$A:$A,'Renewable energy'!$O:$O),
        _xlfn.IFNA(_xlfn.XLOOKUP(K53,Transportation!$A:$A,Transportation!$M:$M),
          _xlfn.IFNA(_xlfn.XLOOKUP(K53,'Waste and circular economy'!$A:$A,'Waste and circular economy'!$P:$P),
            _xlfn.XLOOKUP(K53,'Water and wastewater'!$A:$A,'Water and wastewater'!$P:$P))))),
    0),
  0)</f>
        <v>1.2043126709818421</v>
      </c>
    </row>
    <row r="54" spans="1:21" x14ac:dyDescent="0.35">
      <c r="A54" t="s">
        <v>2913</v>
      </c>
      <c r="B54">
        <v>2018</v>
      </c>
      <c r="C54">
        <v>2020</v>
      </c>
      <c r="D54" t="s">
        <v>148</v>
      </c>
      <c r="E54" t="s">
        <v>148</v>
      </c>
      <c r="F54" t="s">
        <v>1456</v>
      </c>
      <c r="G54" t="s">
        <v>1430</v>
      </c>
      <c r="H54" t="s">
        <v>1457</v>
      </c>
      <c r="I54">
        <v>2190</v>
      </c>
      <c r="J54" t="s">
        <v>3282</v>
      </c>
      <c r="K54" s="44">
        <v>1184</v>
      </c>
      <c r="L54" t="s">
        <v>1494</v>
      </c>
      <c r="M54" t="s">
        <v>561</v>
      </c>
      <c r="N54" t="s">
        <v>1495</v>
      </c>
      <c r="O54" t="s">
        <v>562</v>
      </c>
      <c r="P54" t="s">
        <v>1496</v>
      </c>
      <c r="Q54" t="s">
        <v>1496</v>
      </c>
      <c r="R54">
        <v>179200000</v>
      </c>
      <c r="S54">
        <v>129024000</v>
      </c>
      <c r="T54">
        <f>_xlfn.XLOOKUP(K54,[1]Sheet1!$K:$K,[1]Sheet1!$T:$T,0,0)</f>
        <v>735500000</v>
      </c>
      <c r="U54">
        <f>IF(ROW()=MATCH(K54,$K:$K,0),
  _xlfn.IFNA(_xlfn.IFNA(_xlfn.XLOOKUP(K54,Buildings!$A:$A,Buildings!$P:$P),
      _xlfn.IFNA(_xlfn.XLOOKUP(K54,'Renewable energy'!$A:$A,'Renewable energy'!$O:$O),
        _xlfn.IFNA(_xlfn.XLOOKUP(K54,Transportation!$A:$A,Transportation!$M:$M),
          _xlfn.IFNA(_xlfn.XLOOKUP(K54,'Waste and circular economy'!$A:$A,'Waste and circular economy'!$P:$P),
            _xlfn.XLOOKUP(K54,'Water and wastewater'!$A:$A,'Water and wastewater'!$P:$P))))),
    0),
  0)</f>
        <v>10.188253273702431</v>
      </c>
    </row>
    <row r="55" spans="1:21" x14ac:dyDescent="0.35">
      <c r="A55" t="s">
        <v>2914</v>
      </c>
      <c r="B55">
        <v>2018</v>
      </c>
      <c r="C55">
        <v>2020</v>
      </c>
      <c r="D55" t="s">
        <v>148</v>
      </c>
      <c r="E55" t="s">
        <v>148</v>
      </c>
      <c r="F55" t="s">
        <v>1456</v>
      </c>
      <c r="G55" t="s">
        <v>1430</v>
      </c>
      <c r="H55" t="s">
        <v>1457</v>
      </c>
      <c r="I55">
        <v>2190</v>
      </c>
      <c r="J55" t="s">
        <v>3282</v>
      </c>
      <c r="K55" s="44">
        <v>1184</v>
      </c>
      <c r="L55" t="s">
        <v>1494</v>
      </c>
      <c r="M55" t="s">
        <v>561</v>
      </c>
      <c r="N55" t="s">
        <v>1495</v>
      </c>
      <c r="O55" t="s">
        <v>562</v>
      </c>
      <c r="P55" t="s">
        <v>1496</v>
      </c>
      <c r="Q55" t="s">
        <v>1496</v>
      </c>
      <c r="R55">
        <v>300000000</v>
      </c>
      <c r="S55">
        <v>239999994.8275862</v>
      </c>
      <c r="T55">
        <f>_xlfn.XLOOKUP(K55,[1]Sheet1!$K:$K,[1]Sheet1!$T:$T,0,0)</f>
        <v>735500000</v>
      </c>
      <c r="U55">
        <f>IF(ROW()=MATCH(K55,$K:$K,0),
  _xlfn.IFNA(_xlfn.IFNA(_xlfn.XLOOKUP(K55,Buildings!$A:$A,Buildings!$P:$P),
      _xlfn.IFNA(_xlfn.XLOOKUP(K55,'Renewable energy'!$A:$A,'Renewable energy'!$O:$O),
        _xlfn.IFNA(_xlfn.XLOOKUP(K55,Transportation!$A:$A,Transportation!$M:$M),
          _xlfn.IFNA(_xlfn.XLOOKUP(K55,'Waste and circular economy'!$A:$A,'Waste and circular economy'!$P:$P),
            _xlfn.XLOOKUP(K55,'Water and wastewater'!$A:$A,'Water and wastewater'!$P:$P))))),
    0),
  0)</f>
        <v>0</v>
      </c>
    </row>
    <row r="56" spans="1:21" x14ac:dyDescent="0.35">
      <c r="A56" t="s">
        <v>2915</v>
      </c>
      <c r="B56">
        <v>2018</v>
      </c>
      <c r="C56">
        <v>2024</v>
      </c>
      <c r="D56" t="s">
        <v>148</v>
      </c>
      <c r="E56" t="s">
        <v>148</v>
      </c>
      <c r="F56" t="s">
        <v>1456</v>
      </c>
      <c r="G56" t="s">
        <v>1430</v>
      </c>
      <c r="H56" t="s">
        <v>1457</v>
      </c>
      <c r="I56">
        <v>2190</v>
      </c>
      <c r="J56" t="s">
        <v>3282</v>
      </c>
      <c r="K56" s="44">
        <v>1448</v>
      </c>
      <c r="L56" t="s">
        <v>1497</v>
      </c>
      <c r="M56" t="s">
        <v>287</v>
      </c>
      <c r="N56" t="s">
        <v>1498</v>
      </c>
      <c r="O56" t="s">
        <v>288</v>
      </c>
      <c r="P56">
        <v>0</v>
      </c>
      <c r="Q56">
        <v>0</v>
      </c>
      <c r="R56">
        <v>5000000</v>
      </c>
      <c r="S56">
        <v>4500000</v>
      </c>
      <c r="T56">
        <f>_xlfn.XLOOKUP(K56,[1]Sheet1!$K:$K,[1]Sheet1!$T:$T,0,0)</f>
        <v>323700000</v>
      </c>
      <c r="U56">
        <f>IF(ROW()=MATCH(K56,$K:$K,0),
  _xlfn.IFNA(_xlfn.IFNA(_xlfn.XLOOKUP(K56,Buildings!$A:$A,Buildings!$P:$P),
      _xlfn.IFNA(_xlfn.XLOOKUP(K56,'Renewable energy'!$A:$A,'Renewable energy'!$O:$O),
        _xlfn.IFNA(_xlfn.XLOOKUP(K56,Transportation!$A:$A,Transportation!$M:$M),
          _xlfn.IFNA(_xlfn.XLOOKUP(K56,'Waste and circular economy'!$A:$A,'Waste and circular economy'!$P:$P),
            _xlfn.XLOOKUP(K56,'Water and wastewater'!$A:$A,'Water and wastewater'!$P:$P))))),
    0),
  0)</f>
        <v>1.5027308233668213</v>
      </c>
    </row>
    <row r="57" spans="1:21" x14ac:dyDescent="0.35">
      <c r="A57" t="s">
        <v>2916</v>
      </c>
      <c r="B57">
        <v>2018</v>
      </c>
      <c r="C57">
        <v>2024</v>
      </c>
      <c r="D57" t="s">
        <v>148</v>
      </c>
      <c r="E57" t="s">
        <v>148</v>
      </c>
      <c r="F57" t="s">
        <v>1456</v>
      </c>
      <c r="G57" t="s">
        <v>1430</v>
      </c>
      <c r="H57" t="s">
        <v>1457</v>
      </c>
      <c r="I57">
        <v>2190</v>
      </c>
      <c r="J57" t="s">
        <v>3282</v>
      </c>
      <c r="K57" s="44">
        <v>1448</v>
      </c>
      <c r="L57" t="s">
        <v>1497</v>
      </c>
      <c r="M57" t="s">
        <v>287</v>
      </c>
      <c r="N57" t="s">
        <v>1498</v>
      </c>
      <c r="O57" t="s">
        <v>288</v>
      </c>
      <c r="P57">
        <v>0</v>
      </c>
      <c r="Q57">
        <v>0</v>
      </c>
      <c r="R57">
        <v>253960000</v>
      </c>
      <c r="S57">
        <v>233643200</v>
      </c>
      <c r="T57">
        <f>_xlfn.XLOOKUP(K57,[1]Sheet1!$K:$K,[1]Sheet1!$T:$T,0,0)</f>
        <v>323700000</v>
      </c>
      <c r="U57">
        <f>IF(ROW()=MATCH(K57,$K:$K,0),
  _xlfn.IFNA(_xlfn.IFNA(_xlfn.XLOOKUP(K57,Buildings!$A:$A,Buildings!$P:$P),
      _xlfn.IFNA(_xlfn.XLOOKUP(K57,'Renewable energy'!$A:$A,'Renewable energy'!$O:$O),
        _xlfn.IFNA(_xlfn.XLOOKUP(K57,Transportation!$A:$A,Transportation!$M:$M),
          _xlfn.IFNA(_xlfn.XLOOKUP(K57,'Waste and circular economy'!$A:$A,'Waste and circular economy'!$P:$P),
            _xlfn.XLOOKUP(K57,'Water and wastewater'!$A:$A,'Water and wastewater'!$P:$P))))),
    0),
  0)</f>
        <v>0</v>
      </c>
    </row>
    <row r="58" spans="1:21" x14ac:dyDescent="0.35">
      <c r="A58" t="s">
        <v>2914</v>
      </c>
      <c r="B58">
        <v>2018</v>
      </c>
      <c r="C58">
        <v>2020</v>
      </c>
      <c r="D58" t="s">
        <v>148</v>
      </c>
      <c r="E58" t="s">
        <v>148</v>
      </c>
      <c r="F58" t="s">
        <v>1456</v>
      </c>
      <c r="G58" t="s">
        <v>1430</v>
      </c>
      <c r="H58" t="s">
        <v>1457</v>
      </c>
      <c r="I58">
        <v>2190</v>
      </c>
      <c r="J58" t="s">
        <v>3284</v>
      </c>
      <c r="K58" s="44">
        <v>1234</v>
      </c>
      <c r="L58" t="s">
        <v>1499</v>
      </c>
      <c r="M58" t="s">
        <v>901</v>
      </c>
      <c r="N58" t="s">
        <v>1500</v>
      </c>
      <c r="O58" t="s">
        <v>902</v>
      </c>
      <c r="P58">
        <v>0</v>
      </c>
      <c r="Q58">
        <v>0</v>
      </c>
      <c r="R58">
        <v>114900000</v>
      </c>
      <c r="S58">
        <v>91919998.018965513</v>
      </c>
      <c r="T58">
        <f>_xlfn.XLOOKUP(K58,[1]Sheet1!$K:$K,[1]Sheet1!$T:$T,0,0)</f>
        <v>167000000</v>
      </c>
      <c r="U58">
        <f>IF(ROW()=MATCH(K58,$K:$K,0),
  _xlfn.IFNA(_xlfn.IFNA(_xlfn.XLOOKUP(K58,Buildings!$A:$A,Buildings!$P:$P),
      _xlfn.IFNA(_xlfn.XLOOKUP(K58,'Renewable energy'!$A:$A,'Renewable energy'!$O:$O),
        _xlfn.IFNA(_xlfn.XLOOKUP(K58,Transportation!$A:$A,Transportation!$M:$M),
          _xlfn.IFNA(_xlfn.XLOOKUP(K58,'Waste and circular economy'!$A:$A,'Waste and circular economy'!$P:$P),
            _xlfn.XLOOKUP(K58,'Water and wastewater'!$A:$A,'Water and wastewater'!$P:$P))))),
    0),
  0)</f>
        <v>0</v>
      </c>
    </row>
    <row r="59" spans="1:21" x14ac:dyDescent="0.35">
      <c r="A59" t="s">
        <v>2915</v>
      </c>
      <c r="B59">
        <v>2022</v>
      </c>
      <c r="C59">
        <v>2024</v>
      </c>
      <c r="D59" t="s">
        <v>148</v>
      </c>
      <c r="E59" t="s">
        <v>148</v>
      </c>
      <c r="F59" t="s">
        <v>1456</v>
      </c>
      <c r="G59" t="s">
        <v>1430</v>
      </c>
      <c r="H59" t="s">
        <v>1457</v>
      </c>
      <c r="I59">
        <v>2190</v>
      </c>
      <c r="J59" t="s">
        <v>3282</v>
      </c>
      <c r="K59" s="44">
        <v>1445</v>
      </c>
      <c r="L59" t="s">
        <v>1501</v>
      </c>
      <c r="M59" t="s">
        <v>293</v>
      </c>
      <c r="N59" t="s">
        <v>1502</v>
      </c>
      <c r="O59" t="s">
        <v>294</v>
      </c>
      <c r="P59">
        <v>0</v>
      </c>
      <c r="Q59">
        <v>0</v>
      </c>
      <c r="R59">
        <v>5000000</v>
      </c>
      <c r="S59">
        <v>4500000</v>
      </c>
      <c r="T59">
        <f>_xlfn.XLOOKUP(K59,[1]Sheet1!$K:$K,[1]Sheet1!$T:$T,0,0)</f>
        <v>502000000</v>
      </c>
      <c r="U59">
        <f>IF(ROW()=MATCH(K59,$K:$K,0),
  _xlfn.IFNA(_xlfn.IFNA(_xlfn.XLOOKUP(K59,Buildings!$A:$A,Buildings!$P:$P),
      _xlfn.IFNA(_xlfn.XLOOKUP(K59,'Renewable energy'!$A:$A,'Renewable energy'!$O:$O),
        _xlfn.IFNA(_xlfn.XLOOKUP(K59,Transportation!$A:$A,Transportation!$M:$M),
          _xlfn.IFNA(_xlfn.XLOOKUP(K59,'Waste and circular economy'!$A:$A,'Waste and circular economy'!$P:$P),
            _xlfn.XLOOKUP(K59,'Water and wastewater'!$A:$A,'Water and wastewater'!$P:$P))))),
    0),
  0)</f>
        <v>0.70134219585081159</v>
      </c>
    </row>
    <row r="60" spans="1:21" x14ac:dyDescent="0.35">
      <c r="A60" t="s">
        <v>2916</v>
      </c>
      <c r="B60">
        <v>2022</v>
      </c>
      <c r="C60">
        <v>2024</v>
      </c>
      <c r="D60" t="s">
        <v>148</v>
      </c>
      <c r="E60" t="s">
        <v>148</v>
      </c>
      <c r="F60" t="s">
        <v>1456</v>
      </c>
      <c r="G60" t="s">
        <v>1430</v>
      </c>
      <c r="H60" t="s">
        <v>1457</v>
      </c>
      <c r="I60">
        <v>2190</v>
      </c>
      <c r="J60" t="s">
        <v>3282</v>
      </c>
      <c r="K60" s="44">
        <v>1445</v>
      </c>
      <c r="L60" t="s">
        <v>1501</v>
      </c>
      <c r="M60" t="s">
        <v>293</v>
      </c>
      <c r="N60" t="s">
        <v>1502</v>
      </c>
      <c r="O60" t="s">
        <v>294</v>
      </c>
      <c r="P60">
        <v>0</v>
      </c>
      <c r="Q60">
        <v>0</v>
      </c>
      <c r="R60">
        <v>44596000</v>
      </c>
      <c r="S60">
        <v>41028320</v>
      </c>
      <c r="T60">
        <f>_xlfn.XLOOKUP(K60,[1]Sheet1!$K:$K,[1]Sheet1!$T:$T,0,0)</f>
        <v>502000000</v>
      </c>
      <c r="U60">
        <f>IF(ROW()=MATCH(K60,$K:$K,0),
  _xlfn.IFNA(_xlfn.IFNA(_xlfn.XLOOKUP(K60,Buildings!$A:$A,Buildings!$P:$P),
      _xlfn.IFNA(_xlfn.XLOOKUP(K60,'Renewable energy'!$A:$A,'Renewable energy'!$O:$O),
        _xlfn.IFNA(_xlfn.XLOOKUP(K60,Transportation!$A:$A,Transportation!$M:$M),
          _xlfn.IFNA(_xlfn.XLOOKUP(K60,'Waste and circular economy'!$A:$A,'Waste and circular economy'!$P:$P),
            _xlfn.XLOOKUP(K60,'Water and wastewater'!$A:$A,'Water and wastewater'!$P:$P))))),
    0),
  0)</f>
        <v>0</v>
      </c>
    </row>
    <row r="61" spans="1:21" x14ac:dyDescent="0.35">
      <c r="A61" t="s">
        <v>2917</v>
      </c>
      <c r="B61">
        <v>2022</v>
      </c>
      <c r="C61">
        <v>2024</v>
      </c>
      <c r="D61" t="s">
        <v>148</v>
      </c>
      <c r="E61" t="s">
        <v>148</v>
      </c>
      <c r="F61" t="s">
        <v>1456</v>
      </c>
      <c r="G61" t="s">
        <v>1430</v>
      </c>
      <c r="H61" t="s">
        <v>1457</v>
      </c>
      <c r="I61">
        <v>2190</v>
      </c>
      <c r="J61" t="s">
        <v>3282</v>
      </c>
      <c r="K61" s="44">
        <v>1445</v>
      </c>
      <c r="L61" t="s">
        <v>1501</v>
      </c>
      <c r="M61" t="s">
        <v>293</v>
      </c>
      <c r="N61" t="s">
        <v>1502</v>
      </c>
      <c r="O61" t="s">
        <v>294</v>
      </c>
      <c r="P61">
        <v>0</v>
      </c>
      <c r="Q61">
        <v>0</v>
      </c>
      <c r="R61">
        <v>339020000</v>
      </c>
      <c r="S61">
        <v>325459200</v>
      </c>
      <c r="T61">
        <f>_xlfn.XLOOKUP(K61,[1]Sheet1!$K:$K,[1]Sheet1!$T:$T,0,0)</f>
        <v>502000000</v>
      </c>
      <c r="U61">
        <f>IF(ROW()=MATCH(K61,$K:$K,0),
  _xlfn.IFNA(_xlfn.IFNA(_xlfn.XLOOKUP(K61,Buildings!$A:$A,Buildings!$P:$P),
      _xlfn.IFNA(_xlfn.XLOOKUP(K61,'Renewable energy'!$A:$A,'Renewable energy'!$O:$O),
        _xlfn.IFNA(_xlfn.XLOOKUP(K61,Transportation!$A:$A,Transportation!$M:$M),
          _xlfn.IFNA(_xlfn.XLOOKUP(K61,'Waste and circular economy'!$A:$A,'Waste and circular economy'!$P:$P),
            _xlfn.XLOOKUP(K61,'Water and wastewater'!$A:$A,'Water and wastewater'!$P:$P))))),
    0),
  0)</f>
        <v>0</v>
      </c>
    </row>
    <row r="62" spans="1:21" x14ac:dyDescent="0.35">
      <c r="A62" t="s">
        <v>2913</v>
      </c>
      <c r="B62">
        <v>2018</v>
      </c>
      <c r="C62">
        <v>2018</v>
      </c>
      <c r="D62" t="s">
        <v>148</v>
      </c>
      <c r="E62" t="s">
        <v>148</v>
      </c>
      <c r="F62" t="s">
        <v>1456</v>
      </c>
      <c r="G62" t="s">
        <v>1430</v>
      </c>
      <c r="H62" t="s">
        <v>1457</v>
      </c>
      <c r="I62">
        <v>2190</v>
      </c>
      <c r="J62" t="s">
        <v>3284</v>
      </c>
      <c r="K62" s="44">
        <v>1189</v>
      </c>
      <c r="L62" t="s">
        <v>1503</v>
      </c>
      <c r="M62" t="s">
        <v>905</v>
      </c>
      <c r="N62" t="s">
        <v>1504</v>
      </c>
      <c r="O62" t="s">
        <v>906</v>
      </c>
      <c r="P62">
        <v>0</v>
      </c>
      <c r="Q62">
        <v>0</v>
      </c>
      <c r="R62">
        <v>22500000</v>
      </c>
      <c r="S62">
        <v>16200000</v>
      </c>
      <c r="T62">
        <f>_xlfn.XLOOKUP(K62,[1]Sheet1!$K:$K,[1]Sheet1!$T:$T,0,0)</f>
        <v>33000000</v>
      </c>
      <c r="U62">
        <f>IF(ROW()=MATCH(K62,$K:$K,0),
  _xlfn.IFNA(_xlfn.IFNA(_xlfn.XLOOKUP(K62,Buildings!$A:$A,Buildings!$P:$P),
      _xlfn.IFNA(_xlfn.XLOOKUP(K62,'Renewable energy'!$A:$A,'Renewable energy'!$O:$O),
        _xlfn.IFNA(_xlfn.XLOOKUP(K62,Transportation!$A:$A,Transportation!$M:$M),
          _xlfn.IFNA(_xlfn.XLOOKUP(K62,'Waste and circular economy'!$A:$A,'Waste and circular economy'!$P:$P),
            _xlfn.XLOOKUP(K62,'Water and wastewater'!$A:$A,'Water and wastewater'!$P:$P))))),
    0),
  0)</f>
        <v>0</v>
      </c>
    </row>
    <row r="63" spans="1:21" x14ac:dyDescent="0.35">
      <c r="A63" t="s">
        <v>2914</v>
      </c>
      <c r="B63">
        <v>2018</v>
      </c>
      <c r="C63">
        <v>2018</v>
      </c>
      <c r="D63" t="s">
        <v>148</v>
      </c>
      <c r="E63" t="s">
        <v>148</v>
      </c>
      <c r="F63" t="s">
        <v>1456</v>
      </c>
      <c r="G63" t="s">
        <v>1430</v>
      </c>
      <c r="H63" t="s">
        <v>1457</v>
      </c>
      <c r="I63">
        <v>2190</v>
      </c>
      <c r="J63" t="s">
        <v>3284</v>
      </c>
      <c r="K63" s="44">
        <v>1189</v>
      </c>
      <c r="L63" t="s">
        <v>1503</v>
      </c>
      <c r="M63" t="s">
        <v>905</v>
      </c>
      <c r="N63" t="s">
        <v>1504</v>
      </c>
      <c r="O63" t="s">
        <v>906</v>
      </c>
      <c r="P63">
        <v>0</v>
      </c>
      <c r="Q63">
        <v>0</v>
      </c>
      <c r="R63">
        <v>10500000</v>
      </c>
      <c r="S63">
        <v>8399999.8189655188</v>
      </c>
      <c r="T63">
        <f>_xlfn.XLOOKUP(K63,[1]Sheet1!$K:$K,[1]Sheet1!$T:$T,0,0)</f>
        <v>33000000</v>
      </c>
      <c r="U63">
        <f>IF(ROW()=MATCH(K63,$K:$K,0),
  _xlfn.IFNA(_xlfn.IFNA(_xlfn.XLOOKUP(K63,Buildings!$A:$A,Buildings!$P:$P),
      _xlfn.IFNA(_xlfn.XLOOKUP(K63,'Renewable energy'!$A:$A,'Renewable energy'!$O:$O),
        _xlfn.IFNA(_xlfn.XLOOKUP(K63,Transportation!$A:$A,Transportation!$M:$M),
          _xlfn.IFNA(_xlfn.XLOOKUP(K63,'Waste and circular economy'!$A:$A,'Waste and circular economy'!$P:$P),
            _xlfn.XLOOKUP(K63,'Water and wastewater'!$A:$A,'Water and wastewater'!$P:$P))))),
    0),
  0)</f>
        <v>0</v>
      </c>
    </row>
    <row r="64" spans="1:21" x14ac:dyDescent="0.35">
      <c r="A64" t="s">
        <v>2915</v>
      </c>
      <c r="B64">
        <v>2020</v>
      </c>
      <c r="C64">
        <v>2022</v>
      </c>
      <c r="D64" t="s">
        <v>148</v>
      </c>
      <c r="E64" t="s">
        <v>148</v>
      </c>
      <c r="F64" t="s">
        <v>1456</v>
      </c>
      <c r="G64" t="s">
        <v>1430</v>
      </c>
      <c r="H64" t="s">
        <v>1457</v>
      </c>
      <c r="I64">
        <v>2190</v>
      </c>
      <c r="J64" t="s">
        <v>3282</v>
      </c>
      <c r="K64" s="44">
        <v>1450</v>
      </c>
      <c r="L64" t="s">
        <v>1505</v>
      </c>
      <c r="M64" t="s">
        <v>283</v>
      </c>
      <c r="N64" t="s">
        <v>1506</v>
      </c>
      <c r="O64" t="s">
        <v>284</v>
      </c>
      <c r="P64">
        <v>0</v>
      </c>
      <c r="Q64">
        <v>0</v>
      </c>
      <c r="R64">
        <v>36000000</v>
      </c>
      <c r="S64">
        <v>32400000</v>
      </c>
      <c r="T64">
        <f>_xlfn.XLOOKUP(K64,[1]Sheet1!$K:$K,[1]Sheet1!$T:$T,0,0)</f>
        <v>50750000</v>
      </c>
      <c r="U64">
        <f>IF(ROW()=MATCH(K64,$K:$K,0),
  _xlfn.IFNA(_xlfn.IFNA(_xlfn.XLOOKUP(K64,Buildings!$A:$A,Buildings!$P:$P),
      _xlfn.IFNA(_xlfn.XLOOKUP(K64,'Renewable energy'!$A:$A,'Renewable energy'!$O:$O),
        _xlfn.IFNA(_xlfn.XLOOKUP(K64,Transportation!$A:$A,Transportation!$M:$M),
          _xlfn.IFNA(_xlfn.XLOOKUP(K64,'Waste and circular economy'!$A:$A,'Waste and circular economy'!$P:$P),
            _xlfn.XLOOKUP(K64,'Water and wastewater'!$A:$A,'Water and wastewater'!$P:$P))))),
    0),
  0)</f>
        <v>0.38313648</v>
      </c>
    </row>
    <row r="65" spans="1:21" x14ac:dyDescent="0.35">
      <c r="A65" t="s">
        <v>2915</v>
      </c>
      <c r="B65">
        <v>2022</v>
      </c>
      <c r="C65">
        <v>2023</v>
      </c>
      <c r="D65" t="s">
        <v>148</v>
      </c>
      <c r="E65" t="s">
        <v>148</v>
      </c>
      <c r="F65" t="s">
        <v>1456</v>
      </c>
      <c r="G65" t="s">
        <v>1430</v>
      </c>
      <c r="H65" t="s">
        <v>1457</v>
      </c>
      <c r="I65">
        <v>2190</v>
      </c>
      <c r="J65" t="s">
        <v>3282</v>
      </c>
      <c r="K65" s="44">
        <v>1449</v>
      </c>
      <c r="L65" t="s">
        <v>1507</v>
      </c>
      <c r="M65" t="s">
        <v>285</v>
      </c>
      <c r="N65" t="s">
        <v>1508</v>
      </c>
      <c r="O65" t="s">
        <v>286</v>
      </c>
      <c r="P65">
        <v>0</v>
      </c>
      <c r="Q65">
        <v>0</v>
      </c>
      <c r="R65">
        <v>5000000</v>
      </c>
      <c r="S65">
        <v>4500000</v>
      </c>
      <c r="T65">
        <f>_xlfn.XLOOKUP(K65,[1]Sheet1!$K:$K,[1]Sheet1!$T:$T,0,0)</f>
        <v>86000000</v>
      </c>
      <c r="U65">
        <f>IF(ROW()=MATCH(K65,$K:$K,0),
  _xlfn.IFNA(_xlfn.IFNA(_xlfn.XLOOKUP(K65,Buildings!$A:$A,Buildings!$P:$P),
      _xlfn.IFNA(_xlfn.XLOOKUP(K65,'Renewable energy'!$A:$A,'Renewable energy'!$O:$O),
        _xlfn.IFNA(_xlfn.XLOOKUP(K65,Transportation!$A:$A,Transportation!$M:$M),
          _xlfn.IFNA(_xlfn.XLOOKUP(K65,'Waste and circular economy'!$A:$A,'Waste and circular economy'!$P:$P),
            _xlfn.XLOOKUP(K65,'Water and wastewater'!$A:$A,'Water and wastewater'!$P:$P))))),
    0),
  0)</f>
        <v>0.52530323957439995</v>
      </c>
    </row>
    <row r="66" spans="1:21" x14ac:dyDescent="0.35">
      <c r="A66" t="s">
        <v>2916</v>
      </c>
      <c r="B66">
        <v>2022</v>
      </c>
      <c r="C66">
        <v>2023</v>
      </c>
      <c r="D66" t="s">
        <v>148</v>
      </c>
      <c r="E66" t="s">
        <v>148</v>
      </c>
      <c r="F66" t="s">
        <v>1456</v>
      </c>
      <c r="G66" t="s">
        <v>1430</v>
      </c>
      <c r="H66" t="s">
        <v>1457</v>
      </c>
      <c r="I66">
        <v>2190</v>
      </c>
      <c r="J66" t="s">
        <v>3282</v>
      </c>
      <c r="K66" s="44">
        <v>1449</v>
      </c>
      <c r="L66" t="s">
        <v>1507</v>
      </c>
      <c r="M66" t="s">
        <v>285</v>
      </c>
      <c r="N66" t="s">
        <v>1508</v>
      </c>
      <c r="O66" t="s">
        <v>286</v>
      </c>
      <c r="P66">
        <v>0</v>
      </c>
      <c r="Q66">
        <v>0</v>
      </c>
      <c r="R66">
        <v>41444000</v>
      </c>
      <c r="S66">
        <v>38128480</v>
      </c>
      <c r="T66">
        <f>_xlfn.XLOOKUP(K66,[1]Sheet1!$K:$K,[1]Sheet1!$T:$T,0,0)</f>
        <v>86000000</v>
      </c>
      <c r="U66">
        <f>IF(ROW()=MATCH(K66,$K:$K,0),
  _xlfn.IFNA(_xlfn.IFNA(_xlfn.XLOOKUP(K66,Buildings!$A:$A,Buildings!$P:$P),
      _xlfn.IFNA(_xlfn.XLOOKUP(K66,'Renewable energy'!$A:$A,'Renewable energy'!$O:$O),
        _xlfn.IFNA(_xlfn.XLOOKUP(K66,Transportation!$A:$A,Transportation!$M:$M),
          _xlfn.IFNA(_xlfn.XLOOKUP(K66,'Waste and circular economy'!$A:$A,'Waste and circular economy'!$P:$P),
            _xlfn.XLOOKUP(K66,'Water and wastewater'!$A:$A,'Water and wastewater'!$P:$P))))),
    0),
  0)</f>
        <v>0</v>
      </c>
    </row>
    <row r="67" spans="1:21" x14ac:dyDescent="0.35">
      <c r="A67" t="s">
        <v>2913</v>
      </c>
      <c r="B67">
        <v>2018</v>
      </c>
      <c r="C67">
        <v>2020</v>
      </c>
      <c r="D67" t="s">
        <v>148</v>
      </c>
      <c r="E67" t="s">
        <v>148</v>
      </c>
      <c r="F67" t="s">
        <v>1456</v>
      </c>
      <c r="G67" t="s">
        <v>1430</v>
      </c>
      <c r="H67" t="s">
        <v>1457</v>
      </c>
      <c r="I67">
        <v>2190</v>
      </c>
      <c r="J67" t="s">
        <v>3282</v>
      </c>
      <c r="K67" s="44">
        <v>1192</v>
      </c>
      <c r="L67" t="s">
        <v>1509</v>
      </c>
      <c r="M67" t="s">
        <v>553</v>
      </c>
      <c r="N67" t="s">
        <v>1510</v>
      </c>
      <c r="O67" t="s">
        <v>554</v>
      </c>
      <c r="P67">
        <v>0</v>
      </c>
      <c r="Q67">
        <v>0</v>
      </c>
      <c r="R67">
        <v>10000000</v>
      </c>
      <c r="S67">
        <v>7200000</v>
      </c>
      <c r="T67">
        <f>_xlfn.XLOOKUP(K67,[1]Sheet1!$K:$K,[1]Sheet1!$T:$T,0,0)</f>
        <v>140000000</v>
      </c>
      <c r="U67">
        <f>IF(ROW()=MATCH(K67,$K:$K,0),
  _xlfn.IFNA(_xlfn.IFNA(_xlfn.XLOOKUP(K67,Buildings!$A:$A,Buildings!$P:$P),
      _xlfn.IFNA(_xlfn.XLOOKUP(K67,'Renewable energy'!$A:$A,'Renewable energy'!$O:$O),
        _xlfn.IFNA(_xlfn.XLOOKUP(K67,Transportation!$A:$A,Transportation!$M:$M),
          _xlfn.IFNA(_xlfn.XLOOKUP(K67,'Waste and circular economy'!$A:$A,'Waste and circular economy'!$P:$P),
            _xlfn.XLOOKUP(K67,'Water and wastewater'!$A:$A,'Water and wastewater'!$P:$P))))),
    0),
  0)</f>
        <v>1.2994621536083641</v>
      </c>
    </row>
    <row r="68" spans="1:21" x14ac:dyDescent="0.35">
      <c r="A68" t="s">
        <v>2918</v>
      </c>
      <c r="B68">
        <v>2018</v>
      </c>
      <c r="C68">
        <v>2020</v>
      </c>
      <c r="D68" t="s">
        <v>148</v>
      </c>
      <c r="E68" t="s">
        <v>148</v>
      </c>
      <c r="F68" t="s">
        <v>1456</v>
      </c>
      <c r="G68" t="s">
        <v>1430</v>
      </c>
      <c r="H68" t="s">
        <v>1457</v>
      </c>
      <c r="I68">
        <v>2190</v>
      </c>
      <c r="J68" t="s">
        <v>3282</v>
      </c>
      <c r="K68" s="44">
        <v>1192</v>
      </c>
      <c r="L68" t="s">
        <v>1509</v>
      </c>
      <c r="M68" t="s">
        <v>553</v>
      </c>
      <c r="N68" t="s">
        <v>1510</v>
      </c>
      <c r="O68" t="s">
        <v>554</v>
      </c>
      <c r="P68">
        <v>0</v>
      </c>
      <c r="Q68">
        <v>0</v>
      </c>
      <c r="R68">
        <v>45000000</v>
      </c>
      <c r="S68">
        <v>45000000</v>
      </c>
      <c r="T68">
        <f>_xlfn.XLOOKUP(K68,[1]Sheet1!$K:$K,[1]Sheet1!$T:$T,0,0)</f>
        <v>140000000</v>
      </c>
      <c r="U68">
        <f>IF(ROW()=MATCH(K68,$K:$K,0),
  _xlfn.IFNA(_xlfn.IFNA(_xlfn.XLOOKUP(K68,Buildings!$A:$A,Buildings!$P:$P),
      _xlfn.IFNA(_xlfn.XLOOKUP(K68,'Renewable energy'!$A:$A,'Renewable energy'!$O:$O),
        _xlfn.IFNA(_xlfn.XLOOKUP(K68,Transportation!$A:$A,Transportation!$M:$M),
          _xlfn.IFNA(_xlfn.XLOOKUP(K68,'Waste and circular economy'!$A:$A,'Waste and circular economy'!$P:$P),
            _xlfn.XLOOKUP(K68,'Water and wastewater'!$A:$A,'Water and wastewater'!$P:$P))))),
    0),
  0)</f>
        <v>0</v>
      </c>
    </row>
    <row r="69" spans="1:21" x14ac:dyDescent="0.35">
      <c r="A69" t="s">
        <v>2919</v>
      </c>
      <c r="B69">
        <v>2018</v>
      </c>
      <c r="C69">
        <v>2020</v>
      </c>
      <c r="D69" t="s">
        <v>148</v>
      </c>
      <c r="E69" t="s">
        <v>148</v>
      </c>
      <c r="F69" t="s">
        <v>1456</v>
      </c>
      <c r="G69" t="s">
        <v>1430</v>
      </c>
      <c r="H69" t="s">
        <v>1457</v>
      </c>
      <c r="I69">
        <v>2190</v>
      </c>
      <c r="J69" t="s">
        <v>3282</v>
      </c>
      <c r="K69" s="44">
        <v>1192</v>
      </c>
      <c r="L69" t="s">
        <v>1509</v>
      </c>
      <c r="M69" t="s">
        <v>553</v>
      </c>
      <c r="N69" t="s">
        <v>1510</v>
      </c>
      <c r="O69" t="s">
        <v>554</v>
      </c>
      <c r="P69">
        <v>0</v>
      </c>
      <c r="Q69">
        <v>0</v>
      </c>
      <c r="R69">
        <v>15000000</v>
      </c>
      <c r="S69">
        <v>13000000.298507459</v>
      </c>
      <c r="T69">
        <f>_xlfn.XLOOKUP(K69,[1]Sheet1!$K:$K,[1]Sheet1!$T:$T,0,0)</f>
        <v>140000000</v>
      </c>
      <c r="U69">
        <f>IF(ROW()=MATCH(K69,$K:$K,0),
  _xlfn.IFNA(_xlfn.IFNA(_xlfn.XLOOKUP(K69,Buildings!$A:$A,Buildings!$P:$P),
      _xlfn.IFNA(_xlfn.XLOOKUP(K69,'Renewable energy'!$A:$A,'Renewable energy'!$O:$O),
        _xlfn.IFNA(_xlfn.XLOOKUP(K69,Transportation!$A:$A,Transportation!$M:$M),
          _xlfn.IFNA(_xlfn.XLOOKUP(K69,'Waste and circular economy'!$A:$A,'Waste and circular economy'!$P:$P),
            _xlfn.XLOOKUP(K69,'Water and wastewater'!$A:$A,'Water and wastewater'!$P:$P))))),
    0),
  0)</f>
        <v>0</v>
      </c>
    </row>
    <row r="70" spans="1:21" x14ac:dyDescent="0.35">
      <c r="A70" t="s">
        <v>2915</v>
      </c>
      <c r="B70">
        <v>2018</v>
      </c>
      <c r="C70">
        <v>2020</v>
      </c>
      <c r="D70" t="s">
        <v>148</v>
      </c>
      <c r="E70" t="s">
        <v>148</v>
      </c>
      <c r="F70" t="s">
        <v>1456</v>
      </c>
      <c r="G70" t="s">
        <v>1430</v>
      </c>
      <c r="H70" t="s">
        <v>1457</v>
      </c>
      <c r="I70">
        <v>2190</v>
      </c>
      <c r="J70" t="s">
        <v>3282</v>
      </c>
      <c r="K70" s="44">
        <v>1192</v>
      </c>
      <c r="L70" t="s">
        <v>1509</v>
      </c>
      <c r="M70" t="s">
        <v>553</v>
      </c>
      <c r="N70" t="s">
        <v>1510</v>
      </c>
      <c r="O70" t="s">
        <v>554</v>
      </c>
      <c r="P70">
        <v>0</v>
      </c>
      <c r="Q70">
        <v>0</v>
      </c>
      <c r="R70">
        <v>47000000</v>
      </c>
      <c r="S70">
        <v>42300000</v>
      </c>
      <c r="T70">
        <f>_xlfn.XLOOKUP(K70,[1]Sheet1!$K:$K,[1]Sheet1!$T:$T,0,0)</f>
        <v>140000000</v>
      </c>
      <c r="U70">
        <f>IF(ROW()=MATCH(K70,$K:$K,0),
  _xlfn.IFNA(_xlfn.IFNA(_xlfn.XLOOKUP(K70,Buildings!$A:$A,Buildings!$P:$P),
      _xlfn.IFNA(_xlfn.XLOOKUP(K70,'Renewable energy'!$A:$A,'Renewable energy'!$O:$O),
        _xlfn.IFNA(_xlfn.XLOOKUP(K70,Transportation!$A:$A,Transportation!$M:$M),
          _xlfn.IFNA(_xlfn.XLOOKUP(K70,'Waste and circular economy'!$A:$A,'Waste and circular economy'!$P:$P),
            _xlfn.XLOOKUP(K70,'Water and wastewater'!$A:$A,'Water and wastewater'!$P:$P))))),
    0),
  0)</f>
        <v>0</v>
      </c>
    </row>
    <row r="71" spans="1:21" x14ac:dyDescent="0.35">
      <c r="A71" t="s">
        <v>2913</v>
      </c>
      <c r="B71">
        <v>2018</v>
      </c>
      <c r="C71">
        <v>2020</v>
      </c>
      <c r="D71" t="s">
        <v>148</v>
      </c>
      <c r="E71" t="s">
        <v>148</v>
      </c>
      <c r="F71" t="s">
        <v>1456</v>
      </c>
      <c r="G71" t="s">
        <v>1430</v>
      </c>
      <c r="H71" t="s">
        <v>1457</v>
      </c>
      <c r="I71">
        <v>2190</v>
      </c>
      <c r="J71" t="s">
        <v>3282</v>
      </c>
      <c r="K71" s="44">
        <v>1182</v>
      </c>
      <c r="L71" t="s">
        <v>1511</v>
      </c>
      <c r="M71" t="s">
        <v>565</v>
      </c>
      <c r="N71" t="s">
        <v>1512</v>
      </c>
      <c r="O71" t="s">
        <v>566</v>
      </c>
      <c r="P71">
        <v>0</v>
      </c>
      <c r="Q71">
        <v>0</v>
      </c>
      <c r="R71">
        <v>118200000</v>
      </c>
      <c r="S71">
        <v>85104000</v>
      </c>
      <c r="T71">
        <f>_xlfn.XLOOKUP(K71,[1]Sheet1!$K:$K,[1]Sheet1!$T:$T,0,0)</f>
        <v>419300000</v>
      </c>
      <c r="U71">
        <f>IF(ROW()=MATCH(K71,$K:$K,0),
  _xlfn.IFNA(_xlfn.IFNA(_xlfn.XLOOKUP(K71,Buildings!$A:$A,Buildings!$P:$P),
      _xlfn.IFNA(_xlfn.XLOOKUP(K71,'Renewable energy'!$A:$A,'Renewable energy'!$O:$O),
        _xlfn.IFNA(_xlfn.XLOOKUP(K71,Transportation!$A:$A,Transportation!$M:$M),
          _xlfn.IFNA(_xlfn.XLOOKUP(K71,'Waste and circular economy'!$A:$A,'Waste and circular economy'!$P:$P),
            _xlfn.XLOOKUP(K71,'Water and wastewater'!$A:$A,'Water and wastewater'!$P:$P))))),
    0),
  0)</f>
        <v>2.3104351062601824</v>
      </c>
    </row>
    <row r="72" spans="1:21" x14ac:dyDescent="0.35">
      <c r="A72" t="s">
        <v>2914</v>
      </c>
      <c r="B72">
        <v>2018</v>
      </c>
      <c r="C72">
        <v>2020</v>
      </c>
      <c r="D72" t="s">
        <v>148</v>
      </c>
      <c r="E72" t="s">
        <v>148</v>
      </c>
      <c r="F72" t="s">
        <v>1456</v>
      </c>
      <c r="G72" t="s">
        <v>1430</v>
      </c>
      <c r="H72" t="s">
        <v>1457</v>
      </c>
      <c r="I72">
        <v>2190</v>
      </c>
      <c r="J72" t="s">
        <v>3282</v>
      </c>
      <c r="K72" s="44">
        <v>1182</v>
      </c>
      <c r="L72" t="s">
        <v>1511</v>
      </c>
      <c r="M72" t="s">
        <v>565</v>
      </c>
      <c r="N72" t="s">
        <v>1512</v>
      </c>
      <c r="O72" t="s">
        <v>566</v>
      </c>
      <c r="P72">
        <v>0</v>
      </c>
      <c r="Q72">
        <v>0</v>
      </c>
      <c r="R72">
        <v>175000000</v>
      </c>
      <c r="S72">
        <v>139999996.98275861</v>
      </c>
      <c r="T72">
        <f>_xlfn.XLOOKUP(K72,[1]Sheet1!$K:$K,[1]Sheet1!$T:$T,0,0)</f>
        <v>419300000</v>
      </c>
      <c r="U72">
        <f>IF(ROW()=MATCH(K72,$K:$K,0),
  _xlfn.IFNA(_xlfn.IFNA(_xlfn.XLOOKUP(K72,Buildings!$A:$A,Buildings!$P:$P),
      _xlfn.IFNA(_xlfn.XLOOKUP(K72,'Renewable energy'!$A:$A,'Renewable energy'!$O:$O),
        _xlfn.IFNA(_xlfn.XLOOKUP(K72,Transportation!$A:$A,Transportation!$M:$M),
          _xlfn.IFNA(_xlfn.XLOOKUP(K72,'Waste and circular economy'!$A:$A,'Waste and circular economy'!$P:$P),
            _xlfn.XLOOKUP(K72,'Water and wastewater'!$A:$A,'Water and wastewater'!$P:$P))))),
    0),
  0)</f>
        <v>0</v>
      </c>
    </row>
    <row r="73" spans="1:21" x14ac:dyDescent="0.35">
      <c r="A73" t="s">
        <v>2913</v>
      </c>
      <c r="B73">
        <v>2017</v>
      </c>
      <c r="C73">
        <v>2020</v>
      </c>
      <c r="D73" t="s">
        <v>148</v>
      </c>
      <c r="E73" t="s">
        <v>148</v>
      </c>
      <c r="F73" t="s">
        <v>1456</v>
      </c>
      <c r="G73" t="s">
        <v>1430</v>
      </c>
      <c r="H73" t="s">
        <v>1457</v>
      </c>
      <c r="I73">
        <v>2190</v>
      </c>
      <c r="J73" t="s">
        <v>3282</v>
      </c>
      <c r="K73" s="44">
        <v>1188</v>
      </c>
      <c r="L73" t="s">
        <v>1513</v>
      </c>
      <c r="M73" t="s">
        <v>555</v>
      </c>
      <c r="N73" t="s">
        <v>1514</v>
      </c>
      <c r="O73" t="s">
        <v>556</v>
      </c>
      <c r="P73">
        <v>0</v>
      </c>
      <c r="Q73">
        <v>0</v>
      </c>
      <c r="R73">
        <v>144800000</v>
      </c>
      <c r="S73">
        <v>104256000</v>
      </c>
      <c r="T73">
        <f>_xlfn.XLOOKUP(K73,[1]Sheet1!$K:$K,[1]Sheet1!$T:$T,0,0)</f>
        <v>475000000</v>
      </c>
      <c r="U73">
        <f>IF(ROW()=MATCH(K73,$K:$K,0),
  _xlfn.IFNA(_xlfn.IFNA(_xlfn.XLOOKUP(K73,Buildings!$A:$A,Buildings!$P:$P),
      _xlfn.IFNA(_xlfn.XLOOKUP(K73,'Renewable energy'!$A:$A,'Renewable energy'!$O:$O),
        _xlfn.IFNA(_xlfn.XLOOKUP(K73,Transportation!$A:$A,Transportation!$M:$M),
          _xlfn.IFNA(_xlfn.XLOOKUP(K73,'Waste and circular economy'!$A:$A,'Waste and circular economy'!$P:$P),
            _xlfn.XLOOKUP(K73,'Water and wastewater'!$A:$A,'Water and wastewater'!$P:$P))))),
    0),
  0)</f>
        <v>3.8056178849579956</v>
      </c>
    </row>
    <row r="74" spans="1:21" x14ac:dyDescent="0.35">
      <c r="A74" t="s">
        <v>2914</v>
      </c>
      <c r="B74">
        <v>2017</v>
      </c>
      <c r="C74">
        <v>2020</v>
      </c>
      <c r="D74" t="s">
        <v>148</v>
      </c>
      <c r="E74" t="s">
        <v>148</v>
      </c>
      <c r="F74" t="s">
        <v>1456</v>
      </c>
      <c r="G74" t="s">
        <v>1430</v>
      </c>
      <c r="H74" t="s">
        <v>1457</v>
      </c>
      <c r="I74">
        <v>2190</v>
      </c>
      <c r="J74" t="s">
        <v>3282</v>
      </c>
      <c r="K74" s="44">
        <v>1188</v>
      </c>
      <c r="L74" t="s">
        <v>1513</v>
      </c>
      <c r="M74" t="s">
        <v>555</v>
      </c>
      <c r="N74" t="s">
        <v>1514</v>
      </c>
      <c r="O74" t="s">
        <v>556</v>
      </c>
      <c r="P74">
        <v>0</v>
      </c>
      <c r="Q74">
        <v>0</v>
      </c>
      <c r="R74">
        <v>220000000</v>
      </c>
      <c r="S74">
        <v>175999996.20689651</v>
      </c>
      <c r="T74">
        <f>_xlfn.XLOOKUP(K74,[1]Sheet1!$K:$K,[1]Sheet1!$T:$T,0,0)</f>
        <v>475000000</v>
      </c>
      <c r="U74">
        <f>IF(ROW()=MATCH(K74,$K:$K,0),
  _xlfn.IFNA(_xlfn.IFNA(_xlfn.XLOOKUP(K74,Buildings!$A:$A,Buildings!$P:$P),
      _xlfn.IFNA(_xlfn.XLOOKUP(K74,'Renewable energy'!$A:$A,'Renewable energy'!$O:$O),
        _xlfn.IFNA(_xlfn.XLOOKUP(K74,Transportation!$A:$A,Transportation!$M:$M),
          _xlfn.IFNA(_xlfn.XLOOKUP(K74,'Waste and circular economy'!$A:$A,'Waste and circular economy'!$P:$P),
            _xlfn.XLOOKUP(K74,'Water and wastewater'!$A:$A,'Water and wastewater'!$P:$P))))),
    0),
  0)</f>
        <v>0</v>
      </c>
    </row>
    <row r="75" spans="1:21" x14ac:dyDescent="0.35">
      <c r="A75" t="s">
        <v>2913</v>
      </c>
      <c r="B75">
        <v>2016</v>
      </c>
      <c r="C75">
        <v>2018</v>
      </c>
      <c r="D75" t="s">
        <v>148</v>
      </c>
      <c r="E75" t="s">
        <v>148</v>
      </c>
      <c r="F75" t="s">
        <v>1456</v>
      </c>
      <c r="G75" t="s">
        <v>1430</v>
      </c>
      <c r="H75" t="s">
        <v>1457</v>
      </c>
      <c r="I75">
        <v>2190</v>
      </c>
      <c r="J75" t="s">
        <v>3282</v>
      </c>
      <c r="K75" s="44">
        <v>1185</v>
      </c>
      <c r="L75" t="s">
        <v>1515</v>
      </c>
      <c r="M75" t="s">
        <v>559</v>
      </c>
      <c r="N75" t="s">
        <v>1516</v>
      </c>
      <c r="O75" t="s">
        <v>560</v>
      </c>
      <c r="P75">
        <v>0</v>
      </c>
      <c r="Q75">
        <v>0</v>
      </c>
      <c r="R75">
        <v>137100000</v>
      </c>
      <c r="S75">
        <v>98711999.999999985</v>
      </c>
      <c r="T75">
        <f>_xlfn.XLOOKUP(K75,[1]Sheet1!$K:$K,[1]Sheet1!$T:$T,0,0)</f>
        <v>145000000</v>
      </c>
      <c r="U75">
        <f>IF(ROW()=MATCH(K75,$K:$K,0),
  _xlfn.IFNA(_xlfn.IFNA(_xlfn.XLOOKUP(K75,Buildings!$A:$A,Buildings!$P:$P),
      _xlfn.IFNA(_xlfn.XLOOKUP(K75,'Renewable energy'!$A:$A,'Renewable energy'!$O:$O),
        _xlfn.IFNA(_xlfn.XLOOKUP(K75,Transportation!$A:$A,Transportation!$M:$M),
          _xlfn.IFNA(_xlfn.XLOOKUP(K75,'Waste and circular economy'!$A:$A,'Waste and circular economy'!$P:$P),
            _xlfn.XLOOKUP(K75,'Water and wastewater'!$A:$A,'Water and wastewater'!$P:$P))))),
    0),
  0)</f>
        <v>3.1915930777528301</v>
      </c>
    </row>
    <row r="76" spans="1:21" x14ac:dyDescent="0.35">
      <c r="A76" t="s">
        <v>2914</v>
      </c>
      <c r="B76">
        <v>2016</v>
      </c>
      <c r="C76">
        <v>2018</v>
      </c>
      <c r="D76" t="s">
        <v>148</v>
      </c>
      <c r="E76" t="s">
        <v>148</v>
      </c>
      <c r="F76" t="s">
        <v>1456</v>
      </c>
      <c r="G76" t="s">
        <v>1430</v>
      </c>
      <c r="H76" t="s">
        <v>1457</v>
      </c>
      <c r="I76">
        <v>2190</v>
      </c>
      <c r="J76" t="s">
        <v>3282</v>
      </c>
      <c r="K76" s="44">
        <v>1185</v>
      </c>
      <c r="L76" t="s">
        <v>1515</v>
      </c>
      <c r="M76" t="s">
        <v>559</v>
      </c>
      <c r="N76" t="s">
        <v>1516</v>
      </c>
      <c r="O76" t="s">
        <v>560</v>
      </c>
      <c r="P76">
        <v>0</v>
      </c>
      <c r="Q76">
        <v>0</v>
      </c>
      <c r="R76">
        <v>7700000</v>
      </c>
      <c r="S76">
        <v>6159999.8672413789</v>
      </c>
      <c r="T76">
        <f>_xlfn.XLOOKUP(K76,[1]Sheet1!$K:$K,[1]Sheet1!$T:$T,0,0)</f>
        <v>145000000</v>
      </c>
      <c r="U76">
        <f>IF(ROW()=MATCH(K76,$K:$K,0),
  _xlfn.IFNA(_xlfn.IFNA(_xlfn.XLOOKUP(K76,Buildings!$A:$A,Buildings!$P:$P),
      _xlfn.IFNA(_xlfn.XLOOKUP(K76,'Renewable energy'!$A:$A,'Renewable energy'!$O:$O),
        _xlfn.IFNA(_xlfn.XLOOKUP(K76,Transportation!$A:$A,Transportation!$M:$M),
          _xlfn.IFNA(_xlfn.XLOOKUP(K76,'Waste and circular economy'!$A:$A,'Waste and circular economy'!$P:$P),
            _xlfn.XLOOKUP(K76,'Water and wastewater'!$A:$A,'Water and wastewater'!$P:$P))))),
    0),
  0)</f>
        <v>0</v>
      </c>
    </row>
    <row r="77" spans="1:21" x14ac:dyDescent="0.35">
      <c r="A77" t="s">
        <v>2913</v>
      </c>
      <c r="B77">
        <v>2019</v>
      </c>
      <c r="C77">
        <v>2022</v>
      </c>
      <c r="D77" t="s">
        <v>148</v>
      </c>
      <c r="E77" t="s">
        <v>148</v>
      </c>
      <c r="F77" t="s">
        <v>1456</v>
      </c>
      <c r="G77" t="s">
        <v>1430</v>
      </c>
      <c r="H77" t="s">
        <v>1457</v>
      </c>
      <c r="I77">
        <v>2190</v>
      </c>
      <c r="J77" t="s">
        <v>3282</v>
      </c>
      <c r="K77" s="44">
        <v>1187</v>
      </c>
      <c r="L77" t="s">
        <v>1517</v>
      </c>
      <c r="M77" t="s">
        <v>557</v>
      </c>
      <c r="N77" t="s">
        <v>1518</v>
      </c>
      <c r="O77" t="s">
        <v>558</v>
      </c>
      <c r="P77">
        <v>0</v>
      </c>
      <c r="Q77">
        <v>0</v>
      </c>
      <c r="R77">
        <v>21700000</v>
      </c>
      <c r="S77">
        <v>15624000</v>
      </c>
      <c r="T77">
        <f>_xlfn.XLOOKUP(K77,[1]Sheet1!$K:$K,[1]Sheet1!$T:$T,0,0)</f>
        <v>1881000000</v>
      </c>
      <c r="U77">
        <f>IF(ROW()=MATCH(K77,$K:$K,0),
  _xlfn.IFNA(_xlfn.IFNA(_xlfn.XLOOKUP(K77,Buildings!$A:$A,Buildings!$P:$P),
      _xlfn.IFNA(_xlfn.XLOOKUP(K77,'Renewable energy'!$A:$A,'Renewable energy'!$O:$O),
        _xlfn.IFNA(_xlfn.XLOOKUP(K77,Transportation!$A:$A,Transportation!$M:$M),
          _xlfn.IFNA(_xlfn.XLOOKUP(K77,'Waste and circular economy'!$A:$A,'Waste and circular economy'!$P:$P),
            _xlfn.XLOOKUP(K77,'Water and wastewater'!$A:$A,'Water and wastewater'!$P:$P))))),
    0),
  0)</f>
        <v>12.081936338490953</v>
      </c>
    </row>
    <row r="78" spans="1:21" x14ac:dyDescent="0.35">
      <c r="A78" t="s">
        <v>2914</v>
      </c>
      <c r="B78">
        <v>2019</v>
      </c>
      <c r="C78">
        <v>2022</v>
      </c>
      <c r="D78" t="s">
        <v>148</v>
      </c>
      <c r="E78" t="s">
        <v>148</v>
      </c>
      <c r="F78" t="s">
        <v>1456</v>
      </c>
      <c r="G78" t="s">
        <v>1430</v>
      </c>
      <c r="H78" t="s">
        <v>1457</v>
      </c>
      <c r="I78">
        <v>2190</v>
      </c>
      <c r="J78" t="s">
        <v>3282</v>
      </c>
      <c r="K78" s="44">
        <v>1187</v>
      </c>
      <c r="L78" t="s">
        <v>1517</v>
      </c>
      <c r="M78" t="s">
        <v>557</v>
      </c>
      <c r="N78" t="s">
        <v>1518</v>
      </c>
      <c r="O78" t="s">
        <v>558</v>
      </c>
      <c r="P78">
        <v>0</v>
      </c>
      <c r="Q78">
        <v>0</v>
      </c>
      <c r="R78">
        <v>131400000</v>
      </c>
      <c r="S78">
        <v>105119997.7344828</v>
      </c>
      <c r="T78">
        <f>_xlfn.XLOOKUP(K78,[1]Sheet1!$K:$K,[1]Sheet1!$T:$T,0,0)</f>
        <v>1881000000</v>
      </c>
      <c r="U78">
        <f>IF(ROW()=MATCH(K78,$K:$K,0),
  _xlfn.IFNA(_xlfn.IFNA(_xlfn.XLOOKUP(K78,Buildings!$A:$A,Buildings!$P:$P),
      _xlfn.IFNA(_xlfn.XLOOKUP(K78,'Renewable energy'!$A:$A,'Renewable energy'!$O:$O),
        _xlfn.IFNA(_xlfn.XLOOKUP(K78,Transportation!$A:$A,Transportation!$M:$M),
          _xlfn.IFNA(_xlfn.XLOOKUP(K78,'Waste and circular economy'!$A:$A,'Waste and circular economy'!$P:$P),
            _xlfn.XLOOKUP(K78,'Water and wastewater'!$A:$A,'Water and wastewater'!$P:$P))))),
    0),
  0)</f>
        <v>0</v>
      </c>
    </row>
    <row r="79" spans="1:21" x14ac:dyDescent="0.35">
      <c r="A79" t="s">
        <v>2918</v>
      </c>
      <c r="B79">
        <v>2019</v>
      </c>
      <c r="C79">
        <v>2022</v>
      </c>
      <c r="D79" t="s">
        <v>148</v>
      </c>
      <c r="E79" t="s">
        <v>148</v>
      </c>
      <c r="F79" t="s">
        <v>1456</v>
      </c>
      <c r="G79" t="s">
        <v>1430</v>
      </c>
      <c r="H79" t="s">
        <v>1457</v>
      </c>
      <c r="I79">
        <v>2190</v>
      </c>
      <c r="J79" t="s">
        <v>3282</v>
      </c>
      <c r="K79" s="44">
        <v>1187</v>
      </c>
      <c r="L79" t="s">
        <v>1517</v>
      </c>
      <c r="M79" t="s">
        <v>557</v>
      </c>
      <c r="N79" t="s">
        <v>1518</v>
      </c>
      <c r="O79" t="s">
        <v>558</v>
      </c>
      <c r="P79">
        <v>0</v>
      </c>
      <c r="Q79">
        <v>0</v>
      </c>
      <c r="R79">
        <v>45000000</v>
      </c>
      <c r="S79">
        <v>45000000</v>
      </c>
      <c r="T79">
        <f>_xlfn.XLOOKUP(K79,[1]Sheet1!$K:$K,[1]Sheet1!$T:$T,0,0)</f>
        <v>1881000000</v>
      </c>
      <c r="U79">
        <f>IF(ROW()=MATCH(K79,$K:$K,0),
  _xlfn.IFNA(_xlfn.IFNA(_xlfn.XLOOKUP(K79,Buildings!$A:$A,Buildings!$P:$P),
      _xlfn.IFNA(_xlfn.XLOOKUP(K79,'Renewable energy'!$A:$A,'Renewable energy'!$O:$O),
        _xlfn.IFNA(_xlfn.XLOOKUP(K79,Transportation!$A:$A,Transportation!$M:$M),
          _xlfn.IFNA(_xlfn.XLOOKUP(K79,'Waste and circular economy'!$A:$A,'Waste and circular economy'!$P:$P),
            _xlfn.XLOOKUP(K79,'Water and wastewater'!$A:$A,'Water and wastewater'!$P:$P))))),
    0),
  0)</f>
        <v>0</v>
      </c>
    </row>
    <row r="80" spans="1:21" x14ac:dyDescent="0.35">
      <c r="A80" t="s">
        <v>2919</v>
      </c>
      <c r="B80">
        <v>2019</v>
      </c>
      <c r="C80">
        <v>2022</v>
      </c>
      <c r="D80" t="s">
        <v>148</v>
      </c>
      <c r="E80" t="s">
        <v>148</v>
      </c>
      <c r="F80" t="s">
        <v>1456</v>
      </c>
      <c r="G80" t="s">
        <v>1430</v>
      </c>
      <c r="H80" t="s">
        <v>1457</v>
      </c>
      <c r="I80">
        <v>2190</v>
      </c>
      <c r="J80" t="s">
        <v>3282</v>
      </c>
      <c r="K80" s="44">
        <v>1187</v>
      </c>
      <c r="L80" t="s">
        <v>1517</v>
      </c>
      <c r="M80" t="s">
        <v>557</v>
      </c>
      <c r="N80" t="s">
        <v>1518</v>
      </c>
      <c r="O80" t="s">
        <v>558</v>
      </c>
      <c r="P80">
        <v>0</v>
      </c>
      <c r="Q80">
        <v>0</v>
      </c>
      <c r="R80">
        <v>534000000</v>
      </c>
      <c r="S80">
        <v>462800010.62686568</v>
      </c>
      <c r="T80">
        <f>_xlfn.XLOOKUP(K80,[1]Sheet1!$K:$K,[1]Sheet1!$T:$T,0,0)</f>
        <v>1881000000</v>
      </c>
      <c r="U80">
        <f>IF(ROW()=MATCH(K80,$K:$K,0),
  _xlfn.IFNA(_xlfn.IFNA(_xlfn.XLOOKUP(K80,Buildings!$A:$A,Buildings!$P:$P),
      _xlfn.IFNA(_xlfn.XLOOKUP(K80,'Renewable energy'!$A:$A,'Renewable energy'!$O:$O),
        _xlfn.IFNA(_xlfn.XLOOKUP(K80,Transportation!$A:$A,Transportation!$M:$M),
          _xlfn.IFNA(_xlfn.XLOOKUP(K80,'Waste and circular economy'!$A:$A,'Waste and circular economy'!$P:$P),
            _xlfn.XLOOKUP(K80,'Water and wastewater'!$A:$A,'Water and wastewater'!$P:$P))))),
    0),
  0)</f>
        <v>0</v>
      </c>
    </row>
    <row r="81" spans="1:21" x14ac:dyDescent="0.35">
      <c r="A81" t="s">
        <v>2915</v>
      </c>
      <c r="B81">
        <v>2019</v>
      </c>
      <c r="C81">
        <v>2022</v>
      </c>
      <c r="D81" t="s">
        <v>148</v>
      </c>
      <c r="E81" t="s">
        <v>148</v>
      </c>
      <c r="F81" t="s">
        <v>1456</v>
      </c>
      <c r="G81" t="s">
        <v>1430</v>
      </c>
      <c r="H81" t="s">
        <v>1457</v>
      </c>
      <c r="I81">
        <v>2190</v>
      </c>
      <c r="J81" t="s">
        <v>3282</v>
      </c>
      <c r="K81" s="44">
        <v>1187</v>
      </c>
      <c r="L81" t="s">
        <v>1517</v>
      </c>
      <c r="M81" t="s">
        <v>557</v>
      </c>
      <c r="N81" t="s">
        <v>1518</v>
      </c>
      <c r="O81" t="s">
        <v>558</v>
      </c>
      <c r="P81">
        <v>0</v>
      </c>
      <c r="Q81">
        <v>0</v>
      </c>
      <c r="R81">
        <v>432000000</v>
      </c>
      <c r="S81">
        <v>388800000</v>
      </c>
      <c r="T81">
        <f>_xlfn.XLOOKUP(K81,[1]Sheet1!$K:$K,[1]Sheet1!$T:$T,0,0)</f>
        <v>1881000000</v>
      </c>
      <c r="U81">
        <f>IF(ROW()=MATCH(K81,$K:$K,0),
  _xlfn.IFNA(_xlfn.IFNA(_xlfn.XLOOKUP(K81,Buildings!$A:$A,Buildings!$P:$P),
      _xlfn.IFNA(_xlfn.XLOOKUP(K81,'Renewable energy'!$A:$A,'Renewable energy'!$O:$O),
        _xlfn.IFNA(_xlfn.XLOOKUP(K81,Transportation!$A:$A,Transportation!$M:$M),
          _xlfn.IFNA(_xlfn.XLOOKUP(K81,'Waste and circular economy'!$A:$A,'Waste and circular economy'!$P:$P),
            _xlfn.XLOOKUP(K81,'Water and wastewater'!$A:$A,'Water and wastewater'!$P:$P))))),
    0),
  0)</f>
        <v>0</v>
      </c>
    </row>
    <row r="82" spans="1:21" x14ac:dyDescent="0.35">
      <c r="A82" t="s">
        <v>2915</v>
      </c>
      <c r="B82">
        <v>2017</v>
      </c>
      <c r="C82">
        <v>2021</v>
      </c>
      <c r="D82" t="s">
        <v>148</v>
      </c>
      <c r="E82" t="s">
        <v>148</v>
      </c>
      <c r="F82" t="s">
        <v>1456</v>
      </c>
      <c r="G82" t="s">
        <v>1430</v>
      </c>
      <c r="H82" t="s">
        <v>1457</v>
      </c>
      <c r="I82">
        <v>2190</v>
      </c>
      <c r="J82" t="s">
        <v>3282</v>
      </c>
      <c r="K82" s="44">
        <v>1446</v>
      </c>
      <c r="L82" t="s">
        <v>1519</v>
      </c>
      <c r="M82" t="s">
        <v>291</v>
      </c>
      <c r="N82" t="s">
        <v>1520</v>
      </c>
      <c r="O82" t="s">
        <v>292</v>
      </c>
      <c r="P82">
        <v>0</v>
      </c>
      <c r="Q82">
        <v>0</v>
      </c>
      <c r="R82">
        <v>46000000</v>
      </c>
      <c r="S82">
        <v>41400000</v>
      </c>
      <c r="T82">
        <f>_xlfn.XLOOKUP(K82,[1]Sheet1!$K:$K,[1]Sheet1!$T:$T,0,0)</f>
        <v>83855000</v>
      </c>
      <c r="U82">
        <f>IF(ROW()=MATCH(K82,$K:$K,0),
  _xlfn.IFNA(_xlfn.IFNA(_xlfn.XLOOKUP(K82,Buildings!$A:$A,Buildings!$P:$P),
      _xlfn.IFNA(_xlfn.XLOOKUP(K82,'Renewable energy'!$A:$A,'Renewable energy'!$O:$O),
        _xlfn.IFNA(_xlfn.XLOOKUP(K82,Transportation!$A:$A,Transportation!$M:$M),
          _xlfn.IFNA(_xlfn.XLOOKUP(K82,'Waste and circular economy'!$A:$A,'Waste and circular economy'!$P:$P),
            _xlfn.XLOOKUP(K82,'Water and wastewater'!$A:$A,'Water and wastewater'!$P:$P))))),
    0),
  0)</f>
        <v>0.31366676057480164</v>
      </c>
    </row>
    <row r="83" spans="1:21" x14ac:dyDescent="0.35">
      <c r="A83" t="s">
        <v>2917</v>
      </c>
      <c r="B83">
        <v>2024</v>
      </c>
      <c r="C83">
        <v>2026</v>
      </c>
      <c r="D83" t="s">
        <v>148</v>
      </c>
      <c r="E83" t="s">
        <v>148</v>
      </c>
      <c r="F83" t="s">
        <v>1456</v>
      </c>
      <c r="G83" t="s">
        <v>1430</v>
      </c>
      <c r="H83" t="s">
        <v>1457</v>
      </c>
      <c r="I83">
        <v>2190</v>
      </c>
      <c r="J83" t="s">
        <v>3285</v>
      </c>
      <c r="K83" s="44">
        <v>1556</v>
      </c>
      <c r="L83" t="s">
        <v>1521</v>
      </c>
      <c r="M83" t="s">
        <v>1078</v>
      </c>
      <c r="N83" t="s">
        <v>1522</v>
      </c>
      <c r="O83" t="s">
        <v>1108</v>
      </c>
      <c r="P83">
        <v>0</v>
      </c>
      <c r="Q83">
        <v>0</v>
      </c>
      <c r="R83">
        <v>64380000</v>
      </c>
      <c r="S83">
        <v>61804800</v>
      </c>
      <c r="T83">
        <f>_xlfn.XLOOKUP(K83,[1]Sheet1!$K:$K,[1]Sheet1!$T:$T,0,0)</f>
        <v>198880000</v>
      </c>
      <c r="U83">
        <f>IF(ROW()=MATCH(K83,$K:$K,0),
  _xlfn.IFNA(_xlfn.IFNA(_xlfn.XLOOKUP(K83,Buildings!$A:$A,Buildings!$P:$P),
      _xlfn.IFNA(_xlfn.XLOOKUP(K83,'Renewable energy'!$A:$A,'Renewable energy'!$O:$O),
        _xlfn.IFNA(_xlfn.XLOOKUP(K83,Transportation!$A:$A,Transportation!$M:$M),
          _xlfn.IFNA(_xlfn.XLOOKUP(K83,'Waste and circular economy'!$A:$A,'Waste and circular economy'!$P:$P),
            _xlfn.XLOOKUP(K83,'Water and wastewater'!$A:$A,'Water and wastewater'!$P:$P))))),
    0),
  0)</f>
        <v>0</v>
      </c>
    </row>
    <row r="84" spans="1:21" x14ac:dyDescent="0.35">
      <c r="A84" t="s">
        <v>2917</v>
      </c>
      <c r="B84">
        <v>2024</v>
      </c>
      <c r="C84">
        <v>2026</v>
      </c>
      <c r="D84" t="s">
        <v>148</v>
      </c>
      <c r="E84" t="s">
        <v>148</v>
      </c>
      <c r="F84" t="s">
        <v>1456</v>
      </c>
      <c r="G84" t="s">
        <v>1430</v>
      </c>
      <c r="H84" t="s">
        <v>1457</v>
      </c>
      <c r="I84">
        <v>2190</v>
      </c>
      <c r="J84" t="s">
        <v>3285</v>
      </c>
      <c r="K84" s="44">
        <v>1557</v>
      </c>
      <c r="L84" t="s">
        <v>1523</v>
      </c>
      <c r="M84" t="s">
        <v>1106</v>
      </c>
      <c r="N84" t="s">
        <v>1524</v>
      </c>
      <c r="O84" t="s">
        <v>1107</v>
      </c>
      <c r="P84">
        <v>0</v>
      </c>
      <c r="Q84">
        <v>0</v>
      </c>
      <c r="R84">
        <v>125660000</v>
      </c>
      <c r="S84">
        <v>120633600</v>
      </c>
      <c r="T84">
        <f>_xlfn.XLOOKUP(K84,[1]Sheet1!$K:$K,[1]Sheet1!$T:$T,0,0)</f>
        <v>383660000</v>
      </c>
      <c r="U84">
        <f>IF(ROW()=MATCH(K84,$K:$K,0),
  _xlfn.IFNA(_xlfn.IFNA(_xlfn.XLOOKUP(K84,Buildings!$A:$A,Buildings!$P:$P),
      _xlfn.IFNA(_xlfn.XLOOKUP(K84,'Renewable energy'!$A:$A,'Renewable energy'!$O:$O),
        _xlfn.IFNA(_xlfn.XLOOKUP(K84,Transportation!$A:$A,Transportation!$M:$M),
          _xlfn.IFNA(_xlfn.XLOOKUP(K84,'Waste and circular economy'!$A:$A,'Waste and circular economy'!$P:$P),
            _xlfn.XLOOKUP(K84,'Water and wastewater'!$A:$A,'Water and wastewater'!$P:$P))))),
    0),
  0)</f>
        <v>0</v>
      </c>
    </row>
    <row r="85" spans="1:21" x14ac:dyDescent="0.35">
      <c r="A85" t="s">
        <v>2918</v>
      </c>
      <c r="B85">
        <v>2019</v>
      </c>
      <c r="C85">
        <v>2021</v>
      </c>
      <c r="D85" t="s">
        <v>148</v>
      </c>
      <c r="E85" t="s">
        <v>148</v>
      </c>
      <c r="F85" t="s">
        <v>1456</v>
      </c>
      <c r="G85" t="s">
        <v>1430</v>
      </c>
      <c r="H85" t="s">
        <v>1457</v>
      </c>
      <c r="I85">
        <v>2190</v>
      </c>
      <c r="J85" t="s">
        <v>3282</v>
      </c>
      <c r="K85" s="44">
        <v>1302</v>
      </c>
      <c r="L85" t="s">
        <v>1525</v>
      </c>
      <c r="M85" t="s">
        <v>438</v>
      </c>
      <c r="N85" t="s">
        <v>1526</v>
      </c>
      <c r="O85" t="s">
        <v>439</v>
      </c>
      <c r="P85">
        <v>0</v>
      </c>
      <c r="Q85">
        <v>0</v>
      </c>
      <c r="R85">
        <v>240000000</v>
      </c>
      <c r="S85">
        <v>240000000</v>
      </c>
      <c r="T85">
        <f>_xlfn.XLOOKUP(K85,[1]Sheet1!$K:$K,[1]Sheet1!$T:$T,0,0)</f>
        <v>461000000</v>
      </c>
      <c r="U85">
        <f>IF(ROW()=MATCH(K85,$K:$K,0),
  _xlfn.IFNA(_xlfn.IFNA(_xlfn.XLOOKUP(K85,Buildings!$A:$A,Buildings!$P:$P),
      _xlfn.IFNA(_xlfn.XLOOKUP(K85,'Renewable energy'!$A:$A,'Renewable energy'!$O:$O),
        _xlfn.IFNA(_xlfn.XLOOKUP(K85,Transportation!$A:$A,Transportation!$M:$M),
          _xlfn.IFNA(_xlfn.XLOOKUP(K85,'Waste and circular economy'!$A:$A,'Waste and circular economy'!$P:$P),
            _xlfn.XLOOKUP(K85,'Water and wastewater'!$A:$A,'Water and wastewater'!$P:$P))))),
    0),
  0)</f>
        <v>1.4250358317627276</v>
      </c>
    </row>
    <row r="86" spans="1:21" x14ac:dyDescent="0.35">
      <c r="A86" t="s">
        <v>2919</v>
      </c>
      <c r="B86">
        <v>2019</v>
      </c>
      <c r="C86">
        <v>2021</v>
      </c>
      <c r="D86" t="s">
        <v>148</v>
      </c>
      <c r="E86" t="s">
        <v>148</v>
      </c>
      <c r="F86" t="s">
        <v>1456</v>
      </c>
      <c r="G86" t="s">
        <v>1430</v>
      </c>
      <c r="H86" t="s">
        <v>1457</v>
      </c>
      <c r="I86">
        <v>2190</v>
      </c>
      <c r="J86" t="s">
        <v>3282</v>
      </c>
      <c r="K86" s="44">
        <v>1302</v>
      </c>
      <c r="L86" t="s">
        <v>1525</v>
      </c>
      <c r="M86" t="s">
        <v>438</v>
      </c>
      <c r="N86" t="s">
        <v>1526</v>
      </c>
      <c r="O86" t="s">
        <v>439</v>
      </c>
      <c r="P86">
        <v>0</v>
      </c>
      <c r="Q86">
        <v>0</v>
      </c>
      <c r="R86">
        <v>56000000</v>
      </c>
      <c r="S86">
        <v>48533334.447761193</v>
      </c>
      <c r="T86">
        <f>_xlfn.XLOOKUP(K86,[1]Sheet1!$K:$K,[1]Sheet1!$T:$T,0,0)</f>
        <v>461000000</v>
      </c>
      <c r="U86">
        <f>IF(ROW()=MATCH(K86,$K:$K,0),
  _xlfn.IFNA(_xlfn.IFNA(_xlfn.XLOOKUP(K86,Buildings!$A:$A,Buildings!$P:$P),
      _xlfn.IFNA(_xlfn.XLOOKUP(K86,'Renewable energy'!$A:$A,'Renewable energy'!$O:$O),
        _xlfn.IFNA(_xlfn.XLOOKUP(K86,Transportation!$A:$A,Transportation!$M:$M),
          _xlfn.IFNA(_xlfn.XLOOKUP(K86,'Waste and circular economy'!$A:$A,'Waste and circular economy'!$P:$P),
            _xlfn.XLOOKUP(K86,'Water and wastewater'!$A:$A,'Water and wastewater'!$P:$P))))),
    0),
  0)</f>
        <v>0</v>
      </c>
    </row>
    <row r="87" spans="1:21" x14ac:dyDescent="0.35">
      <c r="A87" t="s">
        <v>2915</v>
      </c>
      <c r="B87">
        <v>2019</v>
      </c>
      <c r="C87">
        <v>2021</v>
      </c>
      <c r="D87" t="s">
        <v>148</v>
      </c>
      <c r="E87" t="s">
        <v>148</v>
      </c>
      <c r="F87" t="s">
        <v>1456</v>
      </c>
      <c r="G87" t="s">
        <v>1430</v>
      </c>
      <c r="H87" t="s">
        <v>1457</v>
      </c>
      <c r="I87">
        <v>2190</v>
      </c>
      <c r="J87" t="s">
        <v>3282</v>
      </c>
      <c r="K87" s="44">
        <v>1302</v>
      </c>
      <c r="L87" t="s">
        <v>1525</v>
      </c>
      <c r="M87" t="s">
        <v>438</v>
      </c>
      <c r="N87" t="s">
        <v>1526</v>
      </c>
      <c r="O87" t="s">
        <v>439</v>
      </c>
      <c r="P87">
        <v>0</v>
      </c>
      <c r="Q87">
        <v>0</v>
      </c>
      <c r="R87">
        <v>15000000</v>
      </c>
      <c r="S87">
        <v>13500000</v>
      </c>
      <c r="T87">
        <f>_xlfn.XLOOKUP(K87,[1]Sheet1!$K:$K,[1]Sheet1!$T:$T,0,0)</f>
        <v>461000000</v>
      </c>
      <c r="U87">
        <f>IF(ROW()=MATCH(K87,$K:$K,0),
  _xlfn.IFNA(_xlfn.IFNA(_xlfn.XLOOKUP(K87,Buildings!$A:$A,Buildings!$P:$P),
      _xlfn.IFNA(_xlfn.XLOOKUP(K87,'Renewable energy'!$A:$A,'Renewable energy'!$O:$O),
        _xlfn.IFNA(_xlfn.XLOOKUP(K87,Transportation!$A:$A,Transportation!$M:$M),
          _xlfn.IFNA(_xlfn.XLOOKUP(K87,'Waste and circular economy'!$A:$A,'Waste and circular economy'!$P:$P),
            _xlfn.XLOOKUP(K87,'Water and wastewater'!$A:$A,'Water and wastewater'!$P:$P))))),
    0),
  0)</f>
        <v>0</v>
      </c>
    </row>
    <row r="88" spans="1:21" x14ac:dyDescent="0.35">
      <c r="A88" t="s">
        <v>2917</v>
      </c>
      <c r="B88">
        <v>2024</v>
      </c>
      <c r="C88">
        <v>2025</v>
      </c>
      <c r="D88" t="s">
        <v>148</v>
      </c>
      <c r="E88" t="s">
        <v>148</v>
      </c>
      <c r="F88" t="s">
        <v>1456</v>
      </c>
      <c r="G88" t="s">
        <v>1430</v>
      </c>
      <c r="H88" t="s">
        <v>1457</v>
      </c>
      <c r="I88">
        <v>2190</v>
      </c>
      <c r="J88" t="s">
        <v>3282</v>
      </c>
      <c r="K88" s="44">
        <v>1555</v>
      </c>
      <c r="L88" t="s">
        <v>1527</v>
      </c>
      <c r="M88" t="s">
        <v>149</v>
      </c>
      <c r="N88" t="s">
        <v>1528</v>
      </c>
      <c r="O88" t="s">
        <v>150</v>
      </c>
      <c r="P88">
        <v>0</v>
      </c>
      <c r="Q88">
        <v>0</v>
      </c>
      <c r="R88">
        <v>98000000</v>
      </c>
      <c r="S88">
        <v>94079999.999999985</v>
      </c>
      <c r="T88">
        <f>_xlfn.XLOOKUP(K88,[1]Sheet1!$K:$K,[1]Sheet1!$T:$T,0,0)</f>
        <v>138000000</v>
      </c>
      <c r="U88">
        <f>IF(ROW()=MATCH(K88,$K:$K,0),
  _xlfn.IFNA(_xlfn.IFNA(_xlfn.XLOOKUP(K88,Buildings!$A:$A,Buildings!$P:$P),
      _xlfn.IFNA(_xlfn.XLOOKUP(K88,'Renewable energy'!$A:$A,'Renewable energy'!$O:$O),
        _xlfn.IFNA(_xlfn.XLOOKUP(K88,Transportation!$A:$A,Transportation!$M:$M),
          _xlfn.IFNA(_xlfn.XLOOKUP(K88,'Waste and circular economy'!$A:$A,'Waste and circular economy'!$P:$P),
            _xlfn.XLOOKUP(K88,'Water and wastewater'!$A:$A,'Water and wastewater'!$P:$P))))),
    0),
  0)</f>
        <v>0.78691525286956487</v>
      </c>
    </row>
    <row r="89" spans="1:21" x14ac:dyDescent="0.35">
      <c r="A89" t="s">
        <v>2917</v>
      </c>
      <c r="B89">
        <v>2024</v>
      </c>
      <c r="C89">
        <v>2026</v>
      </c>
      <c r="D89" t="s">
        <v>148</v>
      </c>
      <c r="E89" t="s">
        <v>148</v>
      </c>
      <c r="F89" t="s">
        <v>1456</v>
      </c>
      <c r="G89" t="s">
        <v>1430</v>
      </c>
      <c r="H89" t="s">
        <v>1457</v>
      </c>
      <c r="I89">
        <v>2190</v>
      </c>
      <c r="J89" t="s">
        <v>3285</v>
      </c>
      <c r="K89" s="44">
        <v>1558</v>
      </c>
      <c r="L89" t="s">
        <v>1529</v>
      </c>
      <c r="M89" t="s">
        <v>1093</v>
      </c>
      <c r="N89" t="s">
        <v>1530</v>
      </c>
      <c r="O89" t="s">
        <v>1105</v>
      </c>
      <c r="P89">
        <v>0</v>
      </c>
      <c r="Q89">
        <v>0</v>
      </c>
      <c r="R89">
        <v>137940000</v>
      </c>
      <c r="S89">
        <v>132422400</v>
      </c>
      <c r="T89">
        <f>_xlfn.XLOOKUP(K89,[1]Sheet1!$K:$K,[1]Sheet1!$T:$T,0,0)</f>
        <v>338275000</v>
      </c>
      <c r="U89">
        <f>IF(ROW()=MATCH(K89,$K:$K,0),
  _xlfn.IFNA(_xlfn.IFNA(_xlfn.XLOOKUP(K89,Buildings!$A:$A,Buildings!$P:$P),
      _xlfn.IFNA(_xlfn.XLOOKUP(K89,'Renewable energy'!$A:$A,'Renewable energy'!$O:$O),
        _xlfn.IFNA(_xlfn.XLOOKUP(K89,Transportation!$A:$A,Transportation!$M:$M),
          _xlfn.IFNA(_xlfn.XLOOKUP(K89,'Waste and circular economy'!$A:$A,'Waste and circular economy'!$P:$P),
            _xlfn.XLOOKUP(K89,'Water and wastewater'!$A:$A,'Water and wastewater'!$P:$P))))),
    0),
  0)</f>
        <v>0</v>
      </c>
    </row>
    <row r="90" spans="1:21" x14ac:dyDescent="0.35">
      <c r="A90" t="s">
        <v>2918</v>
      </c>
      <c r="B90">
        <v>2020</v>
      </c>
      <c r="C90">
        <v>2024</v>
      </c>
      <c r="D90" t="s">
        <v>148</v>
      </c>
      <c r="E90" t="s">
        <v>148</v>
      </c>
      <c r="F90" t="s">
        <v>1456</v>
      </c>
      <c r="G90" t="s">
        <v>1430</v>
      </c>
      <c r="H90" t="s">
        <v>1457</v>
      </c>
      <c r="I90">
        <v>2190</v>
      </c>
      <c r="J90" t="s">
        <v>3285</v>
      </c>
      <c r="K90" s="44">
        <v>1303</v>
      </c>
      <c r="L90" t="s">
        <v>1531</v>
      </c>
      <c r="M90" t="s">
        <v>1157</v>
      </c>
      <c r="N90" t="s">
        <v>1532</v>
      </c>
      <c r="O90" t="s">
        <v>1158</v>
      </c>
      <c r="P90">
        <v>0</v>
      </c>
      <c r="Q90">
        <v>0</v>
      </c>
      <c r="R90">
        <v>70000000</v>
      </c>
      <c r="S90">
        <v>70000000</v>
      </c>
      <c r="T90">
        <f>_xlfn.XLOOKUP(K90,[1]Sheet1!$K:$K,[1]Sheet1!$T:$T,0,0)</f>
        <v>325000000</v>
      </c>
      <c r="U90">
        <f>IF(ROW()=MATCH(K90,$K:$K,0),
  _xlfn.IFNA(_xlfn.IFNA(_xlfn.XLOOKUP(K90,Buildings!$A:$A,Buildings!$P:$P),
      _xlfn.IFNA(_xlfn.XLOOKUP(K90,'Renewable energy'!$A:$A,'Renewable energy'!$O:$O),
        _xlfn.IFNA(_xlfn.XLOOKUP(K90,Transportation!$A:$A,Transportation!$M:$M),
          _xlfn.IFNA(_xlfn.XLOOKUP(K90,'Waste and circular economy'!$A:$A,'Waste and circular economy'!$P:$P),
            _xlfn.XLOOKUP(K90,'Water and wastewater'!$A:$A,'Water and wastewater'!$P:$P))))),
    0),
  0)</f>
        <v>0</v>
      </c>
    </row>
    <row r="91" spans="1:21" x14ac:dyDescent="0.35">
      <c r="A91" t="s">
        <v>2919</v>
      </c>
      <c r="B91">
        <v>2020</v>
      </c>
      <c r="C91">
        <v>2024</v>
      </c>
      <c r="D91" t="s">
        <v>148</v>
      </c>
      <c r="E91" t="s">
        <v>148</v>
      </c>
      <c r="F91" t="s">
        <v>1456</v>
      </c>
      <c r="G91" t="s">
        <v>1430</v>
      </c>
      <c r="H91" t="s">
        <v>1457</v>
      </c>
      <c r="I91">
        <v>2190</v>
      </c>
      <c r="J91" t="s">
        <v>3285</v>
      </c>
      <c r="K91" s="44">
        <v>1303</v>
      </c>
      <c r="L91" t="s">
        <v>1531</v>
      </c>
      <c r="M91" t="s">
        <v>1157</v>
      </c>
      <c r="N91" t="s">
        <v>1532</v>
      </c>
      <c r="O91" t="s">
        <v>1158</v>
      </c>
      <c r="P91">
        <v>0</v>
      </c>
      <c r="Q91">
        <v>0</v>
      </c>
      <c r="R91">
        <v>65000000</v>
      </c>
      <c r="S91">
        <v>56333334.62686567</v>
      </c>
      <c r="T91">
        <f>_xlfn.XLOOKUP(K91,[1]Sheet1!$K:$K,[1]Sheet1!$T:$T,0,0)</f>
        <v>325000000</v>
      </c>
      <c r="U91">
        <f>IF(ROW()=MATCH(K91,$K:$K,0),
  _xlfn.IFNA(_xlfn.IFNA(_xlfn.XLOOKUP(K91,Buildings!$A:$A,Buildings!$P:$P),
      _xlfn.IFNA(_xlfn.XLOOKUP(K91,'Renewable energy'!$A:$A,'Renewable energy'!$O:$O),
        _xlfn.IFNA(_xlfn.XLOOKUP(K91,Transportation!$A:$A,Transportation!$M:$M),
          _xlfn.IFNA(_xlfn.XLOOKUP(K91,'Waste and circular economy'!$A:$A,'Waste and circular economy'!$P:$P),
            _xlfn.XLOOKUP(K91,'Water and wastewater'!$A:$A,'Water and wastewater'!$P:$P))))),
    0),
  0)</f>
        <v>0</v>
      </c>
    </row>
    <row r="92" spans="1:21" x14ac:dyDescent="0.35">
      <c r="A92" t="s">
        <v>2915</v>
      </c>
      <c r="B92">
        <v>2020</v>
      </c>
      <c r="C92">
        <v>2024</v>
      </c>
      <c r="D92" t="s">
        <v>148</v>
      </c>
      <c r="E92" t="s">
        <v>148</v>
      </c>
      <c r="F92" t="s">
        <v>1456</v>
      </c>
      <c r="G92" t="s">
        <v>1430</v>
      </c>
      <c r="H92" t="s">
        <v>1457</v>
      </c>
      <c r="I92">
        <v>2190</v>
      </c>
      <c r="J92" t="s">
        <v>3285</v>
      </c>
      <c r="K92" s="44">
        <v>1303</v>
      </c>
      <c r="L92" t="s">
        <v>1531</v>
      </c>
      <c r="M92" t="s">
        <v>1157</v>
      </c>
      <c r="N92" t="s">
        <v>1532</v>
      </c>
      <c r="O92" t="s">
        <v>1158</v>
      </c>
      <c r="P92">
        <v>0</v>
      </c>
      <c r="Q92">
        <v>0</v>
      </c>
      <c r="R92">
        <v>147000000</v>
      </c>
      <c r="S92">
        <v>132300000</v>
      </c>
      <c r="T92">
        <f>_xlfn.XLOOKUP(K92,[1]Sheet1!$K:$K,[1]Sheet1!$T:$T,0,0)</f>
        <v>325000000</v>
      </c>
      <c r="U92">
        <f>IF(ROW()=MATCH(K92,$K:$K,0),
  _xlfn.IFNA(_xlfn.IFNA(_xlfn.XLOOKUP(K92,Buildings!$A:$A,Buildings!$P:$P),
      _xlfn.IFNA(_xlfn.XLOOKUP(K92,'Renewable energy'!$A:$A,'Renewable energy'!$O:$O),
        _xlfn.IFNA(_xlfn.XLOOKUP(K92,Transportation!$A:$A,Transportation!$M:$M),
          _xlfn.IFNA(_xlfn.XLOOKUP(K92,'Waste and circular economy'!$A:$A,'Waste and circular economy'!$P:$P),
            _xlfn.XLOOKUP(K92,'Water and wastewater'!$A:$A,'Water and wastewater'!$P:$P))))),
    0),
  0)</f>
        <v>0</v>
      </c>
    </row>
    <row r="93" spans="1:21" x14ac:dyDescent="0.35">
      <c r="A93" t="s">
        <v>2913</v>
      </c>
      <c r="B93">
        <v>2018</v>
      </c>
      <c r="C93">
        <v>2018</v>
      </c>
      <c r="D93" t="s">
        <v>148</v>
      </c>
      <c r="E93" t="s">
        <v>148</v>
      </c>
      <c r="F93" t="s">
        <v>1456</v>
      </c>
      <c r="G93" t="s">
        <v>1430</v>
      </c>
      <c r="H93" t="s">
        <v>1457</v>
      </c>
      <c r="I93">
        <v>2190</v>
      </c>
      <c r="J93" t="s">
        <v>3285</v>
      </c>
      <c r="K93" s="44">
        <v>1191</v>
      </c>
      <c r="L93" t="s">
        <v>1533</v>
      </c>
      <c r="M93" t="s">
        <v>1224</v>
      </c>
      <c r="N93" t="s">
        <v>1534</v>
      </c>
      <c r="O93" t="s">
        <v>1225</v>
      </c>
      <c r="P93">
        <v>0</v>
      </c>
      <c r="Q93">
        <v>0</v>
      </c>
      <c r="R93">
        <v>10000000</v>
      </c>
      <c r="S93">
        <v>7200000</v>
      </c>
      <c r="T93">
        <f>_xlfn.XLOOKUP(K93,[1]Sheet1!$K:$K,[1]Sheet1!$T:$T,0,0)</f>
        <v>108000000</v>
      </c>
      <c r="U93">
        <f>IF(ROW()=MATCH(K93,$K:$K,0),
  _xlfn.IFNA(_xlfn.IFNA(_xlfn.XLOOKUP(K93,Buildings!$A:$A,Buildings!$P:$P),
      _xlfn.IFNA(_xlfn.XLOOKUP(K93,'Renewable energy'!$A:$A,'Renewable energy'!$O:$O),
        _xlfn.IFNA(_xlfn.XLOOKUP(K93,Transportation!$A:$A,Transportation!$M:$M),
          _xlfn.IFNA(_xlfn.XLOOKUP(K93,'Waste and circular economy'!$A:$A,'Waste and circular economy'!$P:$P),
            _xlfn.XLOOKUP(K93,'Water and wastewater'!$A:$A,'Water and wastewater'!$P:$P))))),
    0),
  0)</f>
        <v>0</v>
      </c>
    </row>
    <row r="94" spans="1:21" x14ac:dyDescent="0.35">
      <c r="A94" t="s">
        <v>2914</v>
      </c>
      <c r="B94">
        <v>2018</v>
      </c>
      <c r="C94">
        <v>2018</v>
      </c>
      <c r="D94" t="s">
        <v>148</v>
      </c>
      <c r="E94" t="s">
        <v>148</v>
      </c>
      <c r="F94" t="s">
        <v>1456</v>
      </c>
      <c r="G94" t="s">
        <v>1430</v>
      </c>
      <c r="H94" t="s">
        <v>1457</v>
      </c>
      <c r="I94">
        <v>2190</v>
      </c>
      <c r="J94" t="s">
        <v>3285</v>
      </c>
      <c r="K94" s="44">
        <v>1191</v>
      </c>
      <c r="L94" t="s">
        <v>1533</v>
      </c>
      <c r="M94" t="s">
        <v>1224</v>
      </c>
      <c r="N94" t="s">
        <v>1534</v>
      </c>
      <c r="O94" t="s">
        <v>1225</v>
      </c>
      <c r="P94">
        <v>0</v>
      </c>
      <c r="Q94">
        <v>0</v>
      </c>
      <c r="R94">
        <v>98000000</v>
      </c>
      <c r="S94">
        <v>78399998.31034483</v>
      </c>
      <c r="T94">
        <f>_xlfn.XLOOKUP(K94,[1]Sheet1!$K:$K,[1]Sheet1!$T:$T,0,0)</f>
        <v>108000000</v>
      </c>
      <c r="U94">
        <f>IF(ROW()=MATCH(K94,$K:$K,0),
  _xlfn.IFNA(_xlfn.IFNA(_xlfn.XLOOKUP(K94,Buildings!$A:$A,Buildings!$P:$P),
      _xlfn.IFNA(_xlfn.XLOOKUP(K94,'Renewable energy'!$A:$A,'Renewable energy'!$O:$O),
        _xlfn.IFNA(_xlfn.XLOOKUP(K94,Transportation!$A:$A,Transportation!$M:$M),
          _xlfn.IFNA(_xlfn.XLOOKUP(K94,'Waste and circular economy'!$A:$A,'Waste and circular economy'!$P:$P),
            _xlfn.XLOOKUP(K94,'Water and wastewater'!$A:$A,'Water and wastewater'!$P:$P))))),
    0),
  0)</f>
        <v>0</v>
      </c>
    </row>
    <row r="95" spans="1:21" x14ac:dyDescent="0.35">
      <c r="A95" t="s">
        <v>2913</v>
      </c>
      <c r="B95">
        <v>2018</v>
      </c>
      <c r="C95">
        <v>2019</v>
      </c>
      <c r="D95" t="s">
        <v>148</v>
      </c>
      <c r="E95" t="s">
        <v>148</v>
      </c>
      <c r="F95" t="s">
        <v>1456</v>
      </c>
      <c r="G95" t="s">
        <v>1430</v>
      </c>
      <c r="H95" t="s">
        <v>1457</v>
      </c>
      <c r="I95">
        <v>2190</v>
      </c>
      <c r="J95" t="s">
        <v>3284</v>
      </c>
      <c r="K95" s="44">
        <v>1190</v>
      </c>
      <c r="L95" t="s">
        <v>1535</v>
      </c>
      <c r="M95" t="s">
        <v>903</v>
      </c>
      <c r="N95" t="s">
        <v>1536</v>
      </c>
      <c r="O95" t="s">
        <v>904</v>
      </c>
      <c r="P95">
        <v>0</v>
      </c>
      <c r="Q95">
        <v>0</v>
      </c>
      <c r="R95">
        <v>10000000</v>
      </c>
      <c r="S95">
        <v>7200000</v>
      </c>
      <c r="T95">
        <f>_xlfn.XLOOKUP(K95,[1]Sheet1!$K:$K,[1]Sheet1!$T:$T,0,0)</f>
        <v>27200000</v>
      </c>
      <c r="U95">
        <f>IF(ROW()=MATCH(K95,$K:$K,0),
  _xlfn.IFNA(_xlfn.IFNA(_xlfn.XLOOKUP(K95,Buildings!$A:$A,Buildings!$P:$P),
      _xlfn.IFNA(_xlfn.XLOOKUP(K95,'Renewable energy'!$A:$A,'Renewable energy'!$O:$O),
        _xlfn.IFNA(_xlfn.XLOOKUP(K95,Transportation!$A:$A,Transportation!$M:$M),
          _xlfn.IFNA(_xlfn.XLOOKUP(K95,'Waste and circular economy'!$A:$A,'Waste and circular economy'!$P:$P),
            _xlfn.XLOOKUP(K95,'Water and wastewater'!$A:$A,'Water and wastewater'!$P:$P))))),
    0),
  0)</f>
        <v>203.82366770444426</v>
      </c>
    </row>
    <row r="96" spans="1:21" x14ac:dyDescent="0.35">
      <c r="A96" t="s">
        <v>2914</v>
      </c>
      <c r="B96">
        <v>2018</v>
      </c>
      <c r="C96">
        <v>2019</v>
      </c>
      <c r="D96" t="s">
        <v>148</v>
      </c>
      <c r="E96" t="s">
        <v>148</v>
      </c>
      <c r="F96" t="s">
        <v>1456</v>
      </c>
      <c r="G96" t="s">
        <v>1430</v>
      </c>
      <c r="H96" t="s">
        <v>1457</v>
      </c>
      <c r="I96">
        <v>2190</v>
      </c>
      <c r="J96" t="s">
        <v>3284</v>
      </c>
      <c r="K96" s="44">
        <v>1190</v>
      </c>
      <c r="L96" t="s">
        <v>1535</v>
      </c>
      <c r="M96" t="s">
        <v>903</v>
      </c>
      <c r="N96" t="s">
        <v>1536</v>
      </c>
      <c r="O96" t="s">
        <v>904</v>
      </c>
      <c r="P96">
        <v>0</v>
      </c>
      <c r="Q96">
        <v>0</v>
      </c>
      <c r="R96">
        <v>17200000</v>
      </c>
      <c r="S96">
        <v>13759999.703448281</v>
      </c>
      <c r="T96">
        <f>_xlfn.XLOOKUP(K96,[1]Sheet1!$K:$K,[1]Sheet1!$T:$T,0,0)</f>
        <v>27200000</v>
      </c>
      <c r="U96">
        <f>IF(ROW()=MATCH(K96,$K:$K,0),
  _xlfn.IFNA(_xlfn.IFNA(_xlfn.XLOOKUP(K96,Buildings!$A:$A,Buildings!$P:$P),
      _xlfn.IFNA(_xlfn.XLOOKUP(K96,'Renewable energy'!$A:$A,'Renewable energy'!$O:$O),
        _xlfn.IFNA(_xlfn.XLOOKUP(K96,Transportation!$A:$A,Transportation!$M:$M),
          _xlfn.IFNA(_xlfn.XLOOKUP(K96,'Waste and circular economy'!$A:$A,'Waste and circular economy'!$P:$P),
            _xlfn.XLOOKUP(K96,'Water and wastewater'!$A:$A,'Water and wastewater'!$P:$P))))),
    0),
  0)</f>
        <v>0</v>
      </c>
    </row>
    <row r="97" spans="1:21" x14ac:dyDescent="0.35">
      <c r="A97" t="s">
        <v>2918</v>
      </c>
      <c r="B97">
        <v>2021</v>
      </c>
      <c r="C97">
        <v>2023</v>
      </c>
      <c r="D97" t="s">
        <v>1340</v>
      </c>
      <c r="E97" t="s">
        <v>1340</v>
      </c>
      <c r="F97" t="s">
        <v>1537</v>
      </c>
      <c r="G97" t="s">
        <v>1403</v>
      </c>
      <c r="H97" t="s">
        <v>1538</v>
      </c>
      <c r="I97">
        <v>18390</v>
      </c>
      <c r="J97" t="s">
        <v>3283</v>
      </c>
      <c r="K97" s="44">
        <v>1304</v>
      </c>
      <c r="L97" t="s">
        <v>1539</v>
      </c>
      <c r="M97" t="s">
        <v>1341</v>
      </c>
      <c r="N97" t="s">
        <v>1540</v>
      </c>
      <c r="O97" t="s">
        <v>1342</v>
      </c>
      <c r="P97">
        <v>0</v>
      </c>
      <c r="Q97">
        <v>0</v>
      </c>
      <c r="R97">
        <v>43165066</v>
      </c>
      <c r="S97">
        <v>40969335</v>
      </c>
      <c r="T97">
        <f>_xlfn.XLOOKUP(K97,[1]Sheet1!$K:$K,[1]Sheet1!$T:$T,0,0)</f>
        <v>47587000</v>
      </c>
      <c r="U97">
        <f>IF(ROW()=MATCH(K97,$K:$K,0),
  _xlfn.IFNA(_xlfn.IFNA(_xlfn.XLOOKUP(K97,Buildings!$A:$A,Buildings!$P:$P),
      _xlfn.IFNA(_xlfn.XLOOKUP(K97,'Renewable energy'!$A:$A,'Renewable energy'!$O:$O),
        _xlfn.IFNA(_xlfn.XLOOKUP(K97,Transportation!$A:$A,Transportation!$M:$M),
          _xlfn.IFNA(_xlfn.XLOOKUP(K97,'Waste and circular economy'!$A:$A,'Waste and circular economy'!$P:$P),
            _xlfn.XLOOKUP(K97,'Water and wastewater'!$A:$A,'Water and wastewater'!$P:$P))))),
    0),
  0)</f>
        <v>0</v>
      </c>
    </row>
    <row r="98" spans="1:21" x14ac:dyDescent="0.35">
      <c r="A98" t="s">
        <v>2920</v>
      </c>
      <c r="B98">
        <v>2020</v>
      </c>
      <c r="C98">
        <v>2023</v>
      </c>
      <c r="D98" t="s">
        <v>251</v>
      </c>
      <c r="E98" t="s">
        <v>251</v>
      </c>
      <c r="F98" t="s">
        <v>1541</v>
      </c>
      <c r="G98" t="s">
        <v>1419</v>
      </c>
      <c r="H98" t="s">
        <v>1542</v>
      </c>
      <c r="I98">
        <v>12010</v>
      </c>
      <c r="J98" t="s">
        <v>3282</v>
      </c>
      <c r="K98" s="44">
        <v>1366</v>
      </c>
      <c r="L98" t="s">
        <v>1543</v>
      </c>
      <c r="M98" t="s">
        <v>373</v>
      </c>
      <c r="N98" t="s">
        <v>1544</v>
      </c>
      <c r="O98" t="s">
        <v>374</v>
      </c>
      <c r="P98">
        <v>0</v>
      </c>
      <c r="Q98">
        <v>0</v>
      </c>
      <c r="R98">
        <v>160000000</v>
      </c>
      <c r="S98">
        <v>160000000</v>
      </c>
      <c r="T98">
        <f>_xlfn.XLOOKUP(K98,[1]Sheet1!$K:$K,[1]Sheet1!$T:$T,0,0)</f>
        <v>673000000</v>
      </c>
      <c r="U98">
        <f>IF(ROW()=MATCH(K98,$K:$K,0),
  _xlfn.IFNA(_xlfn.IFNA(_xlfn.XLOOKUP(K98,Buildings!$A:$A,Buildings!$P:$P),
      _xlfn.IFNA(_xlfn.XLOOKUP(K98,'Renewable energy'!$A:$A,'Renewable energy'!$O:$O),
        _xlfn.IFNA(_xlfn.XLOOKUP(K98,Transportation!$A:$A,Transportation!$M:$M),
          _xlfn.IFNA(_xlfn.XLOOKUP(K98,'Waste and circular economy'!$A:$A,'Waste and circular economy'!$P:$P),
            _xlfn.XLOOKUP(K98,'Water and wastewater'!$A:$A,'Water and wastewater'!$P:$P))))),
    0),
  0)</f>
        <v>2.7493672297176821</v>
      </c>
    </row>
    <row r="99" spans="1:21" x14ac:dyDescent="0.35">
      <c r="A99" t="s">
        <v>2921</v>
      </c>
      <c r="B99">
        <v>2020</v>
      </c>
      <c r="C99">
        <v>2024</v>
      </c>
      <c r="D99" t="s">
        <v>251</v>
      </c>
      <c r="E99" t="s">
        <v>251</v>
      </c>
      <c r="F99" t="s">
        <v>1541</v>
      </c>
      <c r="G99" t="s">
        <v>1419</v>
      </c>
      <c r="H99" t="s">
        <v>1542</v>
      </c>
      <c r="I99">
        <v>12010</v>
      </c>
      <c r="J99" t="s">
        <v>3282</v>
      </c>
      <c r="K99" s="44">
        <v>1484</v>
      </c>
      <c r="L99" t="s">
        <v>1545</v>
      </c>
      <c r="M99" t="s">
        <v>254</v>
      </c>
      <c r="N99" t="s">
        <v>1546</v>
      </c>
      <c r="O99" t="s">
        <v>255</v>
      </c>
      <c r="P99">
        <v>0</v>
      </c>
      <c r="Q99">
        <v>0</v>
      </c>
      <c r="R99">
        <v>400000000</v>
      </c>
      <c r="S99">
        <v>400000000</v>
      </c>
      <c r="T99">
        <f>_xlfn.XLOOKUP(K99,[1]Sheet1!$K:$K,[1]Sheet1!$T:$T,0,0)</f>
        <v>927600000</v>
      </c>
      <c r="U99">
        <f>IF(ROW()=MATCH(K99,$K:$K,0),
  _xlfn.IFNA(_xlfn.IFNA(_xlfn.XLOOKUP(K99,Buildings!$A:$A,Buildings!$P:$P),
      _xlfn.IFNA(_xlfn.XLOOKUP(K99,'Renewable energy'!$A:$A,'Renewable energy'!$O:$O),
        _xlfn.IFNA(_xlfn.XLOOKUP(K99,Transportation!$A:$A,Transportation!$M:$M),
          _xlfn.IFNA(_xlfn.XLOOKUP(K99,'Waste and circular economy'!$A:$A,'Waste and circular economy'!$P:$P),
            _xlfn.XLOOKUP(K99,'Water and wastewater'!$A:$A,'Water and wastewater'!$P:$P))))),
    0),
  0)</f>
        <v>6.7845497197067699</v>
      </c>
    </row>
    <row r="100" spans="1:21" x14ac:dyDescent="0.35">
      <c r="A100" t="s">
        <v>2920</v>
      </c>
      <c r="B100">
        <v>2019</v>
      </c>
      <c r="C100">
        <v>2021</v>
      </c>
      <c r="D100" t="s">
        <v>251</v>
      </c>
      <c r="E100" t="s">
        <v>251</v>
      </c>
      <c r="F100" t="s">
        <v>1541</v>
      </c>
      <c r="G100" t="s">
        <v>1419</v>
      </c>
      <c r="H100" t="s">
        <v>1542</v>
      </c>
      <c r="I100">
        <v>12010</v>
      </c>
      <c r="J100" t="s">
        <v>3282</v>
      </c>
      <c r="K100" s="44">
        <v>1299</v>
      </c>
      <c r="L100" t="s">
        <v>1547</v>
      </c>
      <c r="M100" t="s">
        <v>443</v>
      </c>
      <c r="N100" t="s">
        <v>1548</v>
      </c>
      <c r="O100" t="s">
        <v>444</v>
      </c>
      <c r="P100">
        <v>0</v>
      </c>
      <c r="Q100">
        <v>0</v>
      </c>
      <c r="R100">
        <v>162500000</v>
      </c>
      <c r="S100">
        <v>162500000</v>
      </c>
      <c r="T100">
        <f>_xlfn.XLOOKUP(K100,[1]Sheet1!$K:$K,[1]Sheet1!$T:$T,0,0)</f>
        <v>640000000</v>
      </c>
      <c r="U100">
        <f>IF(ROW()=MATCH(K100,$K:$K,0),
  _xlfn.IFNA(_xlfn.IFNA(_xlfn.XLOOKUP(K100,Buildings!$A:$A,Buildings!$P:$P),
      _xlfn.IFNA(_xlfn.XLOOKUP(K100,'Renewable energy'!$A:$A,'Renewable energy'!$O:$O),
        _xlfn.IFNA(_xlfn.XLOOKUP(K100,Transportation!$A:$A,Transportation!$M:$M),
          _xlfn.IFNA(_xlfn.XLOOKUP(K100,'Waste and circular economy'!$A:$A,'Waste and circular economy'!$P:$P),
            _xlfn.XLOOKUP(K100,'Water and wastewater'!$A:$A,'Water and wastewater'!$P:$P))))),
    0),
  0)</f>
        <v>3.3256907455078122</v>
      </c>
    </row>
    <row r="101" spans="1:21" x14ac:dyDescent="0.35">
      <c r="A101" t="s">
        <v>2920</v>
      </c>
      <c r="B101">
        <v>2021</v>
      </c>
      <c r="C101">
        <v>2021</v>
      </c>
      <c r="D101" t="s">
        <v>251</v>
      </c>
      <c r="E101" t="s">
        <v>251</v>
      </c>
      <c r="F101" t="s">
        <v>1541</v>
      </c>
      <c r="G101" t="s">
        <v>1419</v>
      </c>
      <c r="H101" t="s">
        <v>1542</v>
      </c>
      <c r="I101">
        <v>12010</v>
      </c>
      <c r="J101" t="s">
        <v>3282</v>
      </c>
      <c r="K101" s="44">
        <v>1367</v>
      </c>
      <c r="L101" t="s">
        <v>1549</v>
      </c>
      <c r="M101" t="s">
        <v>371</v>
      </c>
      <c r="N101" t="s">
        <v>1550</v>
      </c>
      <c r="O101" t="s">
        <v>372</v>
      </c>
      <c r="P101">
        <v>0</v>
      </c>
      <c r="Q101">
        <v>0</v>
      </c>
      <c r="R101">
        <v>40000000</v>
      </c>
      <c r="S101">
        <v>40000000</v>
      </c>
      <c r="T101">
        <f>_xlfn.XLOOKUP(K101,[1]Sheet1!$K:$K,[1]Sheet1!$T:$T,0,0)</f>
        <v>57300000</v>
      </c>
      <c r="U101">
        <f>IF(ROW()=MATCH(K101,$K:$K,0),
  _xlfn.IFNA(_xlfn.IFNA(_xlfn.XLOOKUP(K101,Buildings!$A:$A,Buildings!$P:$P),
      _xlfn.IFNA(_xlfn.XLOOKUP(K101,'Renewable energy'!$A:$A,'Renewable energy'!$O:$O),
        _xlfn.IFNA(_xlfn.XLOOKUP(K101,Transportation!$A:$A,Transportation!$M:$M),
          _xlfn.IFNA(_xlfn.XLOOKUP(K101,'Waste and circular economy'!$A:$A,'Waste and circular economy'!$P:$P),
            _xlfn.XLOOKUP(K101,'Water and wastewater'!$A:$A,'Water and wastewater'!$P:$P))))),
    0),
  0)</f>
        <v>0.42595271204188478</v>
      </c>
    </row>
    <row r="102" spans="1:21" x14ac:dyDescent="0.35">
      <c r="A102" t="s">
        <v>2920</v>
      </c>
      <c r="B102">
        <v>2019</v>
      </c>
      <c r="C102">
        <v>2022</v>
      </c>
      <c r="D102" t="s">
        <v>251</v>
      </c>
      <c r="E102" t="s">
        <v>251</v>
      </c>
      <c r="F102" t="s">
        <v>1541</v>
      </c>
      <c r="G102" t="s">
        <v>1419</v>
      </c>
      <c r="H102" t="s">
        <v>1542</v>
      </c>
      <c r="I102">
        <v>12010</v>
      </c>
      <c r="J102" t="s">
        <v>3282</v>
      </c>
      <c r="K102" s="44">
        <v>1368</v>
      </c>
      <c r="L102" t="s">
        <v>1551</v>
      </c>
      <c r="M102" t="s">
        <v>369</v>
      </c>
      <c r="N102" t="s">
        <v>1552</v>
      </c>
      <c r="O102" t="s">
        <v>370</v>
      </c>
      <c r="P102">
        <v>0</v>
      </c>
      <c r="Q102">
        <v>0</v>
      </c>
      <c r="R102">
        <v>387500000</v>
      </c>
      <c r="S102">
        <v>387500000.00000012</v>
      </c>
      <c r="T102">
        <f>_xlfn.XLOOKUP(K102,[1]Sheet1!$K:$K,[1]Sheet1!$T:$T,0,0)</f>
        <v>608000000</v>
      </c>
      <c r="U102">
        <f>IF(ROW()=MATCH(K102,$K:$K,0),
  _xlfn.IFNA(_xlfn.IFNA(_xlfn.XLOOKUP(K102,Buildings!$A:$A,Buildings!$P:$P),
      _xlfn.IFNA(_xlfn.XLOOKUP(K102,'Renewable energy'!$A:$A,'Renewable energy'!$O:$O),
        _xlfn.IFNA(_xlfn.XLOOKUP(K102,Transportation!$A:$A,Transportation!$M:$M),
          _xlfn.IFNA(_xlfn.XLOOKUP(K102,'Waste and circular economy'!$A:$A,'Waste and circular economy'!$P:$P),
            _xlfn.XLOOKUP(K102,'Water and wastewater'!$A:$A,'Water and wastewater'!$P:$P))))),
    0),
  0)</f>
        <v>6.4386550041118422</v>
      </c>
    </row>
    <row r="103" spans="1:21" x14ac:dyDescent="0.35">
      <c r="A103" t="s">
        <v>2921</v>
      </c>
      <c r="B103">
        <v>2020</v>
      </c>
      <c r="C103">
        <v>2023</v>
      </c>
      <c r="D103" t="s">
        <v>251</v>
      </c>
      <c r="E103" t="s">
        <v>251</v>
      </c>
      <c r="F103" t="s">
        <v>1541</v>
      </c>
      <c r="G103" t="s">
        <v>1419</v>
      </c>
      <c r="H103" t="s">
        <v>1542</v>
      </c>
      <c r="I103">
        <v>12010</v>
      </c>
      <c r="J103" t="s">
        <v>3282</v>
      </c>
      <c r="K103" s="44">
        <v>1485</v>
      </c>
      <c r="L103" t="s">
        <v>1553</v>
      </c>
      <c r="M103" t="s">
        <v>252</v>
      </c>
      <c r="N103" t="s">
        <v>1554</v>
      </c>
      <c r="O103" t="s">
        <v>253</v>
      </c>
      <c r="P103">
        <v>0</v>
      </c>
      <c r="Q103">
        <v>0</v>
      </c>
      <c r="R103">
        <v>160000000</v>
      </c>
      <c r="S103">
        <v>160000000</v>
      </c>
      <c r="T103">
        <f>_xlfn.XLOOKUP(K103,[1]Sheet1!$K:$K,[1]Sheet1!$T:$T,0,0)</f>
        <v>270300000</v>
      </c>
      <c r="U103">
        <f>IF(ROW()=MATCH(K103,$K:$K,0),
  _xlfn.IFNA(_xlfn.IFNA(_xlfn.XLOOKUP(K103,Buildings!$A:$A,Buildings!$P:$P),
      _xlfn.IFNA(_xlfn.XLOOKUP(K103,'Renewable energy'!$A:$A,'Renewable energy'!$O:$O),
        _xlfn.IFNA(_xlfn.XLOOKUP(K103,Transportation!$A:$A,Transportation!$M:$M),
          _xlfn.IFNA(_xlfn.XLOOKUP(K103,'Waste and circular economy'!$A:$A,'Waste and circular economy'!$P:$P),
            _xlfn.XLOOKUP(K103,'Water and wastewater'!$A:$A,'Water and wastewater'!$P:$P))))),
    0),
  0)</f>
        <v>1.8606369811320753</v>
      </c>
    </row>
    <row r="104" spans="1:21" x14ac:dyDescent="0.35">
      <c r="A104" t="s">
        <v>2922</v>
      </c>
      <c r="B104">
        <v>2021</v>
      </c>
      <c r="C104">
        <v>2023</v>
      </c>
      <c r="D104" t="s">
        <v>1161</v>
      </c>
      <c r="E104" t="s">
        <v>1161</v>
      </c>
      <c r="F104" t="s">
        <v>1555</v>
      </c>
      <c r="G104" t="s">
        <v>1412</v>
      </c>
      <c r="H104" t="s">
        <v>1556</v>
      </c>
      <c r="I104">
        <v>20240</v>
      </c>
      <c r="J104" t="s">
        <v>3285</v>
      </c>
      <c r="K104" s="44">
        <v>1432</v>
      </c>
      <c r="L104" t="s">
        <v>1557</v>
      </c>
      <c r="M104" t="s">
        <v>1164</v>
      </c>
      <c r="N104" t="s">
        <v>1558</v>
      </c>
      <c r="O104" t="s">
        <v>1165</v>
      </c>
      <c r="P104">
        <v>0</v>
      </c>
      <c r="Q104">
        <v>0</v>
      </c>
      <c r="R104">
        <v>6615000</v>
      </c>
      <c r="S104">
        <v>5821200</v>
      </c>
      <c r="T104">
        <f>_xlfn.XLOOKUP(K104,[1]Sheet1!$K:$K,[1]Sheet1!$T:$T,0,0)</f>
        <v>16589000</v>
      </c>
      <c r="U104">
        <f>IF(ROW()=MATCH(K104,$K:$K,0),
  _xlfn.IFNA(_xlfn.IFNA(_xlfn.XLOOKUP(K104,Buildings!$A:$A,Buildings!$P:$P),
      _xlfn.IFNA(_xlfn.XLOOKUP(K104,'Renewable energy'!$A:$A,'Renewable energy'!$O:$O),
        _xlfn.IFNA(_xlfn.XLOOKUP(K104,Transportation!$A:$A,Transportation!$M:$M),
          _xlfn.IFNA(_xlfn.XLOOKUP(K104,'Waste and circular economy'!$A:$A,'Waste and circular economy'!$P:$P),
            _xlfn.XLOOKUP(K104,'Water and wastewater'!$A:$A,'Water and wastewater'!$P:$P))))),
    0),
  0)</f>
        <v>0</v>
      </c>
    </row>
    <row r="105" spans="1:21" x14ac:dyDescent="0.35">
      <c r="A105" t="s">
        <v>2922</v>
      </c>
      <c r="B105">
        <v>2022</v>
      </c>
      <c r="C105">
        <v>2022</v>
      </c>
      <c r="D105" t="s">
        <v>1161</v>
      </c>
      <c r="E105" t="s">
        <v>1161</v>
      </c>
      <c r="F105" t="s">
        <v>1555</v>
      </c>
      <c r="G105" t="s">
        <v>1412</v>
      </c>
      <c r="H105" t="s">
        <v>1556</v>
      </c>
      <c r="I105">
        <v>20240</v>
      </c>
      <c r="J105" t="s">
        <v>3285</v>
      </c>
      <c r="K105" s="44">
        <v>1433</v>
      </c>
      <c r="L105" t="s">
        <v>1559</v>
      </c>
      <c r="M105" t="s">
        <v>1162</v>
      </c>
      <c r="N105" t="s">
        <v>1560</v>
      </c>
      <c r="O105" t="s">
        <v>1163</v>
      </c>
      <c r="P105">
        <v>0</v>
      </c>
      <c r="Q105">
        <v>0</v>
      </c>
      <c r="R105">
        <v>6500000</v>
      </c>
      <c r="S105">
        <v>5720000</v>
      </c>
      <c r="T105">
        <f>_xlfn.XLOOKUP(K105,[1]Sheet1!$K:$K,[1]Sheet1!$T:$T,0,0)</f>
        <v>8268750</v>
      </c>
      <c r="U105">
        <f>IF(ROW()=MATCH(K105,$K:$K,0),
  _xlfn.IFNA(_xlfn.IFNA(_xlfn.XLOOKUP(K105,Buildings!$A:$A,Buildings!$P:$P),
      _xlfn.IFNA(_xlfn.XLOOKUP(K105,'Renewable energy'!$A:$A,'Renewable energy'!$O:$O),
        _xlfn.IFNA(_xlfn.XLOOKUP(K105,Transportation!$A:$A,Transportation!$M:$M),
          _xlfn.IFNA(_xlfn.XLOOKUP(K105,'Waste and circular economy'!$A:$A,'Waste and circular economy'!$P:$P),
            _xlfn.XLOOKUP(K105,'Water and wastewater'!$A:$A,'Water and wastewater'!$P:$P))))),
    0),
  0)</f>
        <v>0</v>
      </c>
    </row>
    <row r="106" spans="1:21" x14ac:dyDescent="0.35">
      <c r="A106" t="s">
        <v>2923</v>
      </c>
      <c r="B106">
        <v>2020</v>
      </c>
      <c r="C106">
        <v>2022</v>
      </c>
      <c r="D106" t="s">
        <v>68</v>
      </c>
      <c r="E106" t="s">
        <v>68</v>
      </c>
      <c r="F106" t="s">
        <v>1561</v>
      </c>
      <c r="G106" t="s">
        <v>1419</v>
      </c>
      <c r="H106" t="s">
        <v>1562</v>
      </c>
      <c r="I106">
        <v>100805</v>
      </c>
      <c r="J106" t="s">
        <v>3282</v>
      </c>
      <c r="K106" s="44">
        <v>1467</v>
      </c>
      <c r="L106" t="s">
        <v>1563</v>
      </c>
      <c r="M106" t="s">
        <v>265</v>
      </c>
      <c r="N106" t="s">
        <v>1564</v>
      </c>
      <c r="O106" t="s">
        <v>266</v>
      </c>
      <c r="P106">
        <v>0</v>
      </c>
      <c r="Q106">
        <v>0</v>
      </c>
      <c r="R106">
        <v>152000000</v>
      </c>
      <c r="S106">
        <v>137716228.748068</v>
      </c>
      <c r="T106">
        <f>_xlfn.XLOOKUP(K106,[1]Sheet1!$K:$K,[1]Sheet1!$T:$T,0,0)</f>
        <v>290000000</v>
      </c>
      <c r="U106">
        <f>IF(ROW()=MATCH(K106,$K:$K,0),
  _xlfn.IFNA(_xlfn.IFNA(_xlfn.XLOOKUP(K106,Buildings!$A:$A,Buildings!$P:$P),
      _xlfn.IFNA(_xlfn.XLOOKUP(K106,'Renewable energy'!$A:$A,'Renewable energy'!$O:$O),
        _xlfn.IFNA(_xlfn.XLOOKUP(K106,Transportation!$A:$A,Transportation!$M:$M),
          _xlfn.IFNA(_xlfn.XLOOKUP(K106,'Waste and circular economy'!$A:$A,'Waste and circular economy'!$P:$P),
            _xlfn.XLOOKUP(K106,'Water and wastewater'!$A:$A,'Water and wastewater'!$P:$P))))),
    0),
  0)</f>
        <v>1.1755289557066142</v>
      </c>
    </row>
    <row r="107" spans="1:21" x14ac:dyDescent="0.35">
      <c r="A107" t="s">
        <v>2923</v>
      </c>
      <c r="B107">
        <v>2020</v>
      </c>
      <c r="C107">
        <v>2024</v>
      </c>
      <c r="D107" t="s">
        <v>68</v>
      </c>
      <c r="E107" t="s">
        <v>68</v>
      </c>
      <c r="F107" t="s">
        <v>1561</v>
      </c>
      <c r="G107" t="s">
        <v>1419</v>
      </c>
      <c r="H107" t="s">
        <v>1562</v>
      </c>
      <c r="I107">
        <v>100805</v>
      </c>
      <c r="J107" t="s">
        <v>3282</v>
      </c>
      <c r="K107" s="44">
        <v>4015</v>
      </c>
      <c r="L107" t="s">
        <v>1565</v>
      </c>
      <c r="M107" t="s">
        <v>69</v>
      </c>
      <c r="N107" t="s">
        <v>1566</v>
      </c>
      <c r="O107" t="s">
        <v>70</v>
      </c>
      <c r="P107">
        <v>0</v>
      </c>
      <c r="Q107">
        <v>0</v>
      </c>
      <c r="R107">
        <v>42100000</v>
      </c>
      <c r="S107">
        <v>38143771.251932003</v>
      </c>
      <c r="T107">
        <f>_xlfn.XLOOKUP(K107,[1]Sheet1!$K:$K,[1]Sheet1!$T:$T,0,0)</f>
        <v>52300000</v>
      </c>
      <c r="U107">
        <f>IF(ROW()=MATCH(K107,$K:$K,0),
  _xlfn.IFNA(_xlfn.IFNA(_xlfn.XLOOKUP(K107,Buildings!$A:$A,Buildings!$P:$P),
      _xlfn.IFNA(_xlfn.XLOOKUP(K107,'Renewable energy'!$A:$A,'Renewable energy'!$O:$O),
        _xlfn.IFNA(_xlfn.XLOOKUP(K107,Transportation!$A:$A,Transportation!$M:$M),
          _xlfn.IFNA(_xlfn.XLOOKUP(K107,'Waste and circular economy'!$A:$A,'Waste and circular economy'!$P:$P),
            _xlfn.XLOOKUP(K107,'Water and wastewater'!$A:$A,'Water and wastewater'!$P:$P))))),
    0),
  0)</f>
        <v>0.46114567919465926</v>
      </c>
    </row>
    <row r="108" spans="1:21" x14ac:dyDescent="0.35">
      <c r="A108" t="s">
        <v>2924</v>
      </c>
      <c r="B108">
        <v>2021</v>
      </c>
      <c r="C108">
        <v>2021</v>
      </c>
      <c r="D108" t="s">
        <v>341</v>
      </c>
      <c r="E108" t="s">
        <v>341</v>
      </c>
      <c r="F108" t="s">
        <v>1567</v>
      </c>
      <c r="G108" t="s">
        <v>1403</v>
      </c>
      <c r="H108" t="s">
        <v>1568</v>
      </c>
      <c r="I108">
        <v>18040</v>
      </c>
      <c r="J108" t="s">
        <v>3282</v>
      </c>
      <c r="K108" s="44">
        <v>1406</v>
      </c>
      <c r="L108" t="s">
        <v>1569</v>
      </c>
      <c r="M108" t="s">
        <v>344</v>
      </c>
      <c r="N108" t="s">
        <v>1570</v>
      </c>
      <c r="O108" t="s">
        <v>345</v>
      </c>
      <c r="P108">
        <v>0</v>
      </c>
      <c r="Q108">
        <v>0</v>
      </c>
      <c r="R108">
        <v>336509000</v>
      </c>
      <c r="S108">
        <v>291641144.58261353</v>
      </c>
      <c r="T108">
        <f>_xlfn.XLOOKUP(K108,[1]Sheet1!$K:$K,[1]Sheet1!$T:$T,0,0)</f>
        <v>403000000</v>
      </c>
      <c r="U108">
        <f>IF(ROW()=MATCH(K108,$K:$K,0),
  _xlfn.IFNA(_xlfn.IFNA(_xlfn.XLOOKUP(K108,Buildings!$A:$A,Buildings!$P:$P),
      _xlfn.IFNA(_xlfn.XLOOKUP(K108,'Renewable energy'!$A:$A,'Renewable energy'!$O:$O),
        _xlfn.IFNA(_xlfn.XLOOKUP(K108,Transportation!$A:$A,Transportation!$M:$M),
          _xlfn.IFNA(_xlfn.XLOOKUP(K108,'Waste and circular economy'!$A:$A,'Waste and circular economy'!$P:$P),
            _xlfn.XLOOKUP(K108,'Water and wastewater'!$A:$A,'Water and wastewater'!$P:$P))))),
    0),
  0)</f>
        <v>6.7295463924063652</v>
      </c>
    </row>
    <row r="109" spans="1:21" x14ac:dyDescent="0.35">
      <c r="A109" t="s">
        <v>2924</v>
      </c>
      <c r="B109">
        <v>2017</v>
      </c>
      <c r="C109">
        <v>2022</v>
      </c>
      <c r="D109" t="s">
        <v>341</v>
      </c>
      <c r="E109" t="s">
        <v>341</v>
      </c>
      <c r="F109" t="s">
        <v>1567</v>
      </c>
      <c r="G109" t="s">
        <v>1403</v>
      </c>
      <c r="H109" t="s">
        <v>1568</v>
      </c>
      <c r="I109">
        <v>18040</v>
      </c>
      <c r="J109" t="s">
        <v>3282</v>
      </c>
      <c r="K109" s="44">
        <v>1407</v>
      </c>
      <c r="L109" t="s">
        <v>1571</v>
      </c>
      <c r="M109" t="s">
        <v>342</v>
      </c>
      <c r="N109" t="s">
        <v>1572</v>
      </c>
      <c r="O109" t="s">
        <v>343</v>
      </c>
      <c r="P109" t="s">
        <v>1573</v>
      </c>
      <c r="Q109">
        <v>0</v>
      </c>
      <c r="R109">
        <v>62342000</v>
      </c>
      <c r="S109">
        <v>54029735.417386442</v>
      </c>
      <c r="T109">
        <f>_xlfn.XLOOKUP(K109,[1]Sheet1!$K:$K,[1]Sheet1!$T:$T,0,0)</f>
        <v>469100000</v>
      </c>
      <c r="U109">
        <f>IF(ROW()=MATCH(K109,$K:$K,0),
  _xlfn.IFNA(_xlfn.IFNA(_xlfn.XLOOKUP(K109,Buildings!$A:$A,Buildings!$P:$P),
      _xlfn.IFNA(_xlfn.XLOOKUP(K109,'Renewable energy'!$A:$A,'Renewable energy'!$O:$O),
        _xlfn.IFNA(_xlfn.XLOOKUP(K109,Transportation!$A:$A,Transportation!$M:$M),
          _xlfn.IFNA(_xlfn.XLOOKUP(K109,'Waste and circular economy'!$A:$A,'Waste and circular economy'!$P:$P),
            _xlfn.XLOOKUP(K109,'Water and wastewater'!$A:$A,'Water and wastewater'!$P:$P))))),
    0),
  0)</f>
        <v>0.38896186088599866</v>
      </c>
    </row>
    <row r="110" spans="1:21" x14ac:dyDescent="0.35">
      <c r="A110" t="s">
        <v>2925</v>
      </c>
      <c r="B110">
        <v>2021</v>
      </c>
      <c r="C110">
        <v>2024</v>
      </c>
      <c r="D110" t="s">
        <v>413</v>
      </c>
      <c r="E110" t="s">
        <v>413</v>
      </c>
      <c r="F110" t="s">
        <v>1567</v>
      </c>
      <c r="G110" t="s">
        <v>1403</v>
      </c>
      <c r="H110" t="s">
        <v>1568</v>
      </c>
      <c r="I110">
        <v>100110</v>
      </c>
      <c r="J110" t="s">
        <v>3282</v>
      </c>
      <c r="K110" s="44">
        <v>1328</v>
      </c>
      <c r="L110" t="s">
        <v>1574</v>
      </c>
      <c r="M110" t="s">
        <v>414</v>
      </c>
      <c r="N110" t="s">
        <v>1575</v>
      </c>
      <c r="O110" t="s">
        <v>415</v>
      </c>
      <c r="P110" t="s">
        <v>1576</v>
      </c>
      <c r="Q110" t="s">
        <v>1576</v>
      </c>
      <c r="R110">
        <v>370000000</v>
      </c>
      <c r="S110">
        <v>370000000</v>
      </c>
      <c r="T110">
        <f>_xlfn.XLOOKUP(K110,[1]Sheet1!$K:$K,[1]Sheet1!$T:$T,0,0)</f>
        <v>450000000</v>
      </c>
      <c r="U110">
        <f>IF(ROW()=MATCH(K110,$K:$K,0),
  _xlfn.IFNA(_xlfn.IFNA(_xlfn.XLOOKUP(K110,Buildings!$A:$A,Buildings!$P:$P),
      _xlfn.IFNA(_xlfn.XLOOKUP(K110,'Renewable energy'!$A:$A,'Renewable energy'!$O:$O),
        _xlfn.IFNA(_xlfn.XLOOKUP(K110,Transportation!$A:$A,Transportation!$M:$M),
          _xlfn.IFNA(_xlfn.XLOOKUP(K110,'Waste and circular economy'!$A:$A,'Waste and circular economy'!$P:$P),
            _xlfn.XLOOKUP(K110,'Water and wastewater'!$A:$A,'Water and wastewater'!$P:$P))))),
    0),
  0)</f>
        <v>1.3652976159043198</v>
      </c>
    </row>
    <row r="111" spans="1:21" x14ac:dyDescent="0.35">
      <c r="A111" t="s">
        <v>2926</v>
      </c>
      <c r="B111">
        <v>2021</v>
      </c>
      <c r="C111">
        <v>2024</v>
      </c>
      <c r="D111" t="s">
        <v>413</v>
      </c>
      <c r="E111" t="s">
        <v>413</v>
      </c>
      <c r="F111" t="s">
        <v>1567</v>
      </c>
      <c r="G111" t="s">
        <v>1403</v>
      </c>
      <c r="H111" t="s">
        <v>1568</v>
      </c>
      <c r="I111">
        <v>100110</v>
      </c>
      <c r="J111" t="s">
        <v>3282</v>
      </c>
      <c r="K111" s="44">
        <v>1328</v>
      </c>
      <c r="L111" t="s">
        <v>1574</v>
      </c>
      <c r="M111" t="s">
        <v>414</v>
      </c>
      <c r="N111" t="s">
        <v>1575</v>
      </c>
      <c r="O111" t="s">
        <v>415</v>
      </c>
      <c r="P111" t="s">
        <v>1576</v>
      </c>
      <c r="Q111" t="s">
        <v>1576</v>
      </c>
      <c r="R111">
        <v>80000000</v>
      </c>
      <c r="S111">
        <v>57781104</v>
      </c>
      <c r="T111">
        <f>_xlfn.XLOOKUP(K111,[1]Sheet1!$K:$K,[1]Sheet1!$T:$T,0,0)</f>
        <v>450000000</v>
      </c>
      <c r="U111">
        <f>IF(ROW()=MATCH(K111,$K:$K,0),
  _xlfn.IFNA(_xlfn.IFNA(_xlfn.XLOOKUP(K111,Buildings!$A:$A,Buildings!$P:$P),
      _xlfn.IFNA(_xlfn.XLOOKUP(K111,'Renewable energy'!$A:$A,'Renewable energy'!$O:$O),
        _xlfn.IFNA(_xlfn.XLOOKUP(K111,Transportation!$A:$A,Transportation!$M:$M),
          _xlfn.IFNA(_xlfn.XLOOKUP(K111,'Waste and circular economy'!$A:$A,'Waste and circular economy'!$P:$P),
            _xlfn.XLOOKUP(K111,'Water and wastewater'!$A:$A,'Water and wastewater'!$P:$P))))),
    0),
  0)</f>
        <v>0</v>
      </c>
    </row>
    <row r="112" spans="1:21" x14ac:dyDescent="0.35">
      <c r="A112" t="s">
        <v>2927</v>
      </c>
      <c r="B112">
        <v>2021</v>
      </c>
      <c r="C112">
        <v>2021</v>
      </c>
      <c r="D112" t="s">
        <v>751</v>
      </c>
      <c r="E112" t="s">
        <v>751</v>
      </c>
      <c r="F112" t="s">
        <v>1577</v>
      </c>
      <c r="G112" t="s">
        <v>1578</v>
      </c>
      <c r="H112" t="s">
        <v>1579</v>
      </c>
      <c r="I112">
        <v>31010</v>
      </c>
      <c r="J112" t="s">
        <v>3287</v>
      </c>
      <c r="K112" s="44">
        <v>1377</v>
      </c>
      <c r="L112" t="s">
        <v>1580</v>
      </c>
      <c r="M112" t="s">
        <v>753</v>
      </c>
      <c r="N112" t="s">
        <v>1581</v>
      </c>
      <c r="O112" t="s">
        <v>754</v>
      </c>
      <c r="P112">
        <v>0</v>
      </c>
      <c r="Q112">
        <v>0</v>
      </c>
      <c r="R112">
        <v>1575000</v>
      </c>
      <c r="S112">
        <v>1259987.7095603279</v>
      </c>
      <c r="T112">
        <f>_xlfn.XLOOKUP(K112,[1]Sheet1!$K:$K,[1]Sheet1!$T:$T,0,0)</f>
        <v>1968750</v>
      </c>
      <c r="U112">
        <f>IF(ROW()=MATCH(K112,$K:$K,0),
  _xlfn.IFNA(_xlfn.IFNA(_xlfn.XLOOKUP(K112,Buildings!$A:$A,Buildings!$P:$P),
      _xlfn.IFNA(_xlfn.XLOOKUP(K112,'Renewable energy'!$A:$A,'Renewable energy'!$O:$O),
        _xlfn.IFNA(_xlfn.XLOOKUP(K112,Transportation!$A:$A,Transportation!$M:$M),
          _xlfn.IFNA(_xlfn.XLOOKUP(K112,'Waste and circular economy'!$A:$A,'Waste and circular economy'!$P:$P),
            _xlfn.XLOOKUP(K112,'Water and wastewater'!$A:$A,'Water and wastewater'!$P:$P))))),
    0),
  0)</f>
        <v>0</v>
      </c>
    </row>
    <row r="113" spans="1:21" x14ac:dyDescent="0.35">
      <c r="A113" t="s">
        <v>2928</v>
      </c>
      <c r="B113">
        <v>2023</v>
      </c>
      <c r="C113">
        <v>2023</v>
      </c>
      <c r="D113" t="s">
        <v>751</v>
      </c>
      <c r="E113" t="s">
        <v>751</v>
      </c>
      <c r="F113" t="s">
        <v>1577</v>
      </c>
      <c r="G113" t="s">
        <v>1578</v>
      </c>
      <c r="H113" t="s">
        <v>1579</v>
      </c>
      <c r="I113">
        <v>31010</v>
      </c>
      <c r="J113" t="s">
        <v>3284</v>
      </c>
      <c r="K113" s="44">
        <v>1501</v>
      </c>
      <c r="L113" t="s">
        <v>1582</v>
      </c>
      <c r="M113" t="s">
        <v>811</v>
      </c>
      <c r="N113" t="s">
        <v>1583</v>
      </c>
      <c r="O113" t="s">
        <v>812</v>
      </c>
      <c r="P113">
        <v>0</v>
      </c>
      <c r="Q113">
        <v>0</v>
      </c>
      <c r="R113">
        <v>58713976</v>
      </c>
      <c r="S113">
        <v>52108671.767849013</v>
      </c>
      <c r="T113">
        <f>_xlfn.XLOOKUP(K113,[1]Sheet1!$K:$K,[1]Sheet1!$T:$T,0,0)</f>
        <v>58713976</v>
      </c>
      <c r="U113">
        <f>IF(ROW()=MATCH(K113,$K:$K,0),
  _xlfn.IFNA(_xlfn.IFNA(_xlfn.XLOOKUP(K113,Buildings!$A:$A,Buildings!$P:$P),
      _xlfn.IFNA(_xlfn.XLOOKUP(K113,'Renewable energy'!$A:$A,'Renewable energy'!$O:$O),
        _xlfn.IFNA(_xlfn.XLOOKUP(K113,Transportation!$A:$A,Transportation!$M:$M),
          _xlfn.IFNA(_xlfn.XLOOKUP(K113,'Waste and circular economy'!$A:$A,'Waste and circular economy'!$P:$P),
            _xlfn.XLOOKUP(K113,'Water and wastewater'!$A:$A,'Water and wastewater'!$P:$P))))),
    0),
  0)</f>
        <v>162.69655641243031</v>
      </c>
    </row>
    <row r="114" spans="1:21" x14ac:dyDescent="0.35">
      <c r="A114" t="s">
        <v>2928</v>
      </c>
      <c r="B114">
        <v>2023</v>
      </c>
      <c r="C114">
        <v>2023</v>
      </c>
      <c r="D114" t="s">
        <v>751</v>
      </c>
      <c r="E114" t="s">
        <v>751</v>
      </c>
      <c r="F114" t="s">
        <v>1577</v>
      </c>
      <c r="G114" t="s">
        <v>1578</v>
      </c>
      <c r="H114" t="s">
        <v>1579</v>
      </c>
      <c r="I114">
        <v>31010</v>
      </c>
      <c r="J114" t="s">
        <v>3284</v>
      </c>
      <c r="K114" s="44">
        <v>1500</v>
      </c>
      <c r="L114" t="s">
        <v>1584</v>
      </c>
      <c r="M114" t="s">
        <v>813</v>
      </c>
      <c r="N114" t="s">
        <v>1585</v>
      </c>
      <c r="O114" t="s">
        <v>814</v>
      </c>
      <c r="P114">
        <v>0</v>
      </c>
      <c r="Q114">
        <v>0</v>
      </c>
      <c r="R114">
        <v>3090250</v>
      </c>
      <c r="S114">
        <v>2742597.8259519571</v>
      </c>
      <c r="T114">
        <f>_xlfn.XLOOKUP(K114,[1]Sheet1!$K:$K,[1]Sheet1!$T:$T,0,0)</f>
        <v>3090250</v>
      </c>
      <c r="U114">
        <f>IF(ROW()=MATCH(K114,$K:$K,0),
  _xlfn.IFNA(_xlfn.IFNA(_xlfn.XLOOKUP(K114,Buildings!$A:$A,Buildings!$P:$P),
      _xlfn.IFNA(_xlfn.XLOOKUP(K114,'Renewable energy'!$A:$A,'Renewable energy'!$O:$O),
        _xlfn.IFNA(_xlfn.XLOOKUP(K114,Transportation!$A:$A,Transportation!$M:$M),
          _xlfn.IFNA(_xlfn.XLOOKUP(K114,'Waste and circular economy'!$A:$A,'Waste and circular economy'!$P:$P),
            _xlfn.XLOOKUP(K114,'Water and wastewater'!$A:$A,'Water and wastewater'!$P:$P))))),
    0),
  0)</f>
        <v>23.643008197835169</v>
      </c>
    </row>
    <row r="115" spans="1:21" x14ac:dyDescent="0.35">
      <c r="A115" t="s">
        <v>2928</v>
      </c>
      <c r="B115">
        <v>2023</v>
      </c>
      <c r="C115">
        <v>2023</v>
      </c>
      <c r="D115" t="s">
        <v>751</v>
      </c>
      <c r="E115" t="s">
        <v>751</v>
      </c>
      <c r="F115" t="s">
        <v>1577</v>
      </c>
      <c r="G115" t="s">
        <v>1578</v>
      </c>
      <c r="H115" t="s">
        <v>1579</v>
      </c>
      <c r="I115">
        <v>31010</v>
      </c>
      <c r="J115" t="s">
        <v>3284</v>
      </c>
      <c r="K115" s="44">
        <v>1499</v>
      </c>
      <c r="L115" t="s">
        <v>1586</v>
      </c>
      <c r="M115" t="s">
        <v>815</v>
      </c>
      <c r="N115" t="s">
        <v>1587</v>
      </c>
      <c r="O115" t="s">
        <v>816</v>
      </c>
      <c r="P115">
        <v>0</v>
      </c>
      <c r="Q115">
        <v>0</v>
      </c>
      <c r="R115">
        <v>1320000</v>
      </c>
      <c r="S115">
        <v>1171500.4061990399</v>
      </c>
      <c r="T115">
        <f>_xlfn.XLOOKUP(K115,[1]Sheet1!$K:$K,[1]Sheet1!$T:$T,0,0)</f>
        <v>1320000</v>
      </c>
      <c r="U115">
        <f>IF(ROW()=MATCH(K115,$K:$K,0),
  _xlfn.IFNA(_xlfn.IFNA(_xlfn.XLOOKUP(K115,Buildings!$A:$A,Buildings!$P:$P),
      _xlfn.IFNA(_xlfn.XLOOKUP(K115,'Renewable energy'!$A:$A,'Renewable energy'!$O:$O),
        _xlfn.IFNA(_xlfn.XLOOKUP(K115,Transportation!$A:$A,Transportation!$M:$M),
          _xlfn.IFNA(_xlfn.XLOOKUP(K115,'Waste and circular economy'!$A:$A,'Waste and circular economy'!$P:$P),
            _xlfn.XLOOKUP(K115,'Water and wastewater'!$A:$A,'Water and wastewater'!$P:$P))))),
    0),
  0)</f>
        <v>0</v>
      </c>
    </row>
    <row r="116" spans="1:21" x14ac:dyDescent="0.35">
      <c r="A116" t="s">
        <v>2927</v>
      </c>
      <c r="B116">
        <v>2021</v>
      </c>
      <c r="C116">
        <v>2021</v>
      </c>
      <c r="D116" t="s">
        <v>751</v>
      </c>
      <c r="E116" t="s">
        <v>751</v>
      </c>
      <c r="F116" t="s">
        <v>1577</v>
      </c>
      <c r="G116" t="s">
        <v>1578</v>
      </c>
      <c r="H116" t="s">
        <v>1579</v>
      </c>
      <c r="I116">
        <v>31010</v>
      </c>
      <c r="J116" t="s">
        <v>3287</v>
      </c>
      <c r="K116" s="44">
        <v>1378</v>
      </c>
      <c r="L116" t="s">
        <v>1588</v>
      </c>
      <c r="M116" t="s">
        <v>735</v>
      </c>
      <c r="N116" t="s">
        <v>1589</v>
      </c>
      <c r="O116" t="s">
        <v>752</v>
      </c>
      <c r="P116">
        <v>0</v>
      </c>
      <c r="Q116">
        <v>0</v>
      </c>
      <c r="R116">
        <v>5806347</v>
      </c>
      <c r="S116">
        <v>4645032.2904396718</v>
      </c>
      <c r="T116">
        <f>_xlfn.XLOOKUP(K116,[1]Sheet1!$K:$K,[1]Sheet1!$T:$T,0,0)</f>
        <v>7257933</v>
      </c>
      <c r="U116">
        <f>IF(ROW()=MATCH(K116,$K:$K,0),
  _xlfn.IFNA(_xlfn.IFNA(_xlfn.XLOOKUP(K116,Buildings!$A:$A,Buildings!$P:$P),
      _xlfn.IFNA(_xlfn.XLOOKUP(K116,'Renewable energy'!$A:$A,'Renewable energy'!$O:$O),
        _xlfn.IFNA(_xlfn.XLOOKUP(K116,Transportation!$A:$A,Transportation!$M:$M),
          _xlfn.IFNA(_xlfn.XLOOKUP(K116,'Waste and circular economy'!$A:$A,'Waste and circular economy'!$P:$P),
            _xlfn.XLOOKUP(K116,'Water and wastewater'!$A:$A,'Water and wastewater'!$P:$P))))),
    0),
  0)</f>
        <v>6.5811505648147817</v>
      </c>
    </row>
    <row r="117" spans="1:21" x14ac:dyDescent="0.35">
      <c r="A117" t="s">
        <v>2929</v>
      </c>
      <c r="B117">
        <v>2022</v>
      </c>
      <c r="C117">
        <v>2022</v>
      </c>
      <c r="D117" t="s">
        <v>828</v>
      </c>
      <c r="E117" t="s">
        <v>828</v>
      </c>
      <c r="F117" t="s">
        <v>1590</v>
      </c>
      <c r="G117" t="s">
        <v>1386</v>
      </c>
      <c r="H117" t="s">
        <v>1591</v>
      </c>
      <c r="I117">
        <v>9380</v>
      </c>
      <c r="J117" t="s">
        <v>3284</v>
      </c>
      <c r="K117" s="44">
        <v>1461</v>
      </c>
      <c r="L117" t="s">
        <v>1592</v>
      </c>
      <c r="M117" t="s">
        <v>829</v>
      </c>
      <c r="N117" t="s">
        <v>1593</v>
      </c>
      <c r="O117" t="s">
        <v>830</v>
      </c>
      <c r="P117">
        <v>0</v>
      </c>
      <c r="Q117">
        <v>0</v>
      </c>
      <c r="R117">
        <v>460000</v>
      </c>
      <c r="S117">
        <v>437000</v>
      </c>
      <c r="T117">
        <f>_xlfn.XLOOKUP(K117,[1]Sheet1!$K:$K,[1]Sheet1!$T:$T,0,0)</f>
        <v>460000</v>
      </c>
      <c r="U117">
        <f>IF(ROW()=MATCH(K117,$K:$K,0),
  _xlfn.IFNA(_xlfn.IFNA(_xlfn.XLOOKUP(K117,Buildings!$A:$A,Buildings!$P:$P),
      _xlfn.IFNA(_xlfn.XLOOKUP(K117,'Renewable energy'!$A:$A,'Renewable energy'!$O:$O),
        _xlfn.IFNA(_xlfn.XLOOKUP(K117,Transportation!$A:$A,Transportation!$M:$M),
          _xlfn.IFNA(_xlfn.XLOOKUP(K117,'Waste and circular economy'!$A:$A,'Waste and circular economy'!$P:$P),
            _xlfn.XLOOKUP(K117,'Water and wastewater'!$A:$A,'Water and wastewater'!$P:$P))))),
    0),
  0)</f>
        <v>2.3483999999999998</v>
      </c>
    </row>
    <row r="118" spans="1:21" x14ac:dyDescent="0.35">
      <c r="A118" t="s">
        <v>2930</v>
      </c>
      <c r="B118">
        <v>2021</v>
      </c>
      <c r="C118">
        <v>2021</v>
      </c>
      <c r="D118" t="s">
        <v>1302</v>
      </c>
      <c r="E118" t="s">
        <v>1302</v>
      </c>
      <c r="F118" t="s">
        <v>1397</v>
      </c>
      <c r="G118" t="s">
        <v>1398</v>
      </c>
      <c r="H118" t="s">
        <v>1399</v>
      </c>
      <c r="I118">
        <v>100905</v>
      </c>
      <c r="J118" t="s">
        <v>3288</v>
      </c>
      <c r="K118" s="44">
        <v>1357</v>
      </c>
      <c r="L118" t="s">
        <v>1594</v>
      </c>
      <c r="M118" t="s">
        <v>1303</v>
      </c>
      <c r="N118" t="s">
        <v>1595</v>
      </c>
      <c r="O118" t="s">
        <v>1304</v>
      </c>
      <c r="P118">
        <v>0</v>
      </c>
      <c r="Q118">
        <v>0</v>
      </c>
      <c r="R118">
        <v>8100000</v>
      </c>
      <c r="S118">
        <v>3217696</v>
      </c>
      <c r="T118">
        <f>_xlfn.XLOOKUP(K118,[1]Sheet1!$K:$K,[1]Sheet1!$T:$T,0,0)</f>
        <v>9050000</v>
      </c>
      <c r="U118">
        <f>IF(ROW()=MATCH(K118,$K:$K,0),
  _xlfn.IFNA(_xlfn.IFNA(_xlfn.XLOOKUP(K118,Buildings!$A:$A,Buildings!$P:$P),
      _xlfn.IFNA(_xlfn.XLOOKUP(K118,'Renewable energy'!$A:$A,'Renewable energy'!$O:$O),
        _xlfn.IFNA(_xlfn.XLOOKUP(K118,Transportation!$A:$A,Transportation!$M:$M),
          _xlfn.IFNA(_xlfn.XLOOKUP(K118,'Waste and circular economy'!$A:$A,'Waste and circular economy'!$P:$P),
            _xlfn.XLOOKUP(K118,'Water and wastewater'!$A:$A,'Water and wastewater'!$P:$P))))),
    0),
  0)</f>
        <v>0</v>
      </c>
    </row>
    <row r="119" spans="1:21" x14ac:dyDescent="0.35">
      <c r="A119" t="s">
        <v>2931</v>
      </c>
      <c r="B119">
        <v>2009</v>
      </c>
      <c r="C119">
        <v>2010</v>
      </c>
      <c r="D119" t="s">
        <v>423</v>
      </c>
      <c r="E119" t="s">
        <v>423</v>
      </c>
      <c r="F119" t="s">
        <v>1596</v>
      </c>
      <c r="G119" t="s">
        <v>1597</v>
      </c>
      <c r="H119" t="s">
        <v>1598</v>
      </c>
      <c r="I119">
        <v>100746</v>
      </c>
      <c r="J119" t="s">
        <v>3282</v>
      </c>
      <c r="K119" s="44">
        <v>1085</v>
      </c>
      <c r="L119" t="s">
        <v>1599</v>
      </c>
      <c r="M119" t="s">
        <v>670</v>
      </c>
      <c r="N119" t="s">
        <v>1600</v>
      </c>
      <c r="O119" t="s">
        <v>671</v>
      </c>
      <c r="P119">
        <v>0</v>
      </c>
      <c r="Q119">
        <v>0</v>
      </c>
      <c r="R119">
        <v>15963176</v>
      </c>
      <c r="S119">
        <v>2347519.0616226932</v>
      </c>
      <c r="T119">
        <f>_xlfn.XLOOKUP(K119,[1]Sheet1!$K:$K,[1]Sheet1!$T:$T,0,0)</f>
        <v>28200000</v>
      </c>
      <c r="U119">
        <f>IF(ROW()=MATCH(K119,$K:$K,0),
  _xlfn.IFNA(_xlfn.IFNA(_xlfn.XLOOKUP(K119,Buildings!$A:$A,Buildings!$P:$P),
      _xlfn.IFNA(_xlfn.XLOOKUP(K119,'Renewable energy'!$A:$A,'Renewable energy'!$O:$O),
        _xlfn.IFNA(_xlfn.XLOOKUP(K119,Transportation!$A:$A,Transportation!$M:$M),
          _xlfn.IFNA(_xlfn.XLOOKUP(K119,'Waste and circular economy'!$A:$A,'Waste and circular economy'!$P:$P),
            _xlfn.XLOOKUP(K119,'Water and wastewater'!$A:$A,'Water and wastewater'!$P:$P))))),
    0),
  0)</f>
        <v>5.9833432650068338E-2</v>
      </c>
    </row>
    <row r="120" spans="1:21" x14ac:dyDescent="0.35">
      <c r="A120" t="s">
        <v>2931</v>
      </c>
      <c r="B120">
        <v>2009</v>
      </c>
      <c r="C120">
        <v>2010</v>
      </c>
      <c r="D120" t="s">
        <v>423</v>
      </c>
      <c r="E120" t="s">
        <v>423</v>
      </c>
      <c r="F120" t="s">
        <v>1596</v>
      </c>
      <c r="G120" t="s">
        <v>1597</v>
      </c>
      <c r="H120" t="s">
        <v>1598</v>
      </c>
      <c r="I120">
        <v>100746</v>
      </c>
      <c r="J120" t="s">
        <v>3282</v>
      </c>
      <c r="K120" s="44">
        <v>1084</v>
      </c>
      <c r="L120" t="s">
        <v>1601</v>
      </c>
      <c r="M120" t="s">
        <v>672</v>
      </c>
      <c r="N120" t="s">
        <v>1602</v>
      </c>
      <c r="O120" t="s">
        <v>673</v>
      </c>
      <c r="P120">
        <v>0</v>
      </c>
      <c r="Q120">
        <v>0</v>
      </c>
      <c r="R120">
        <v>248019167</v>
      </c>
      <c r="S120">
        <v>36473300.938377313</v>
      </c>
      <c r="T120">
        <f>_xlfn.XLOOKUP(K120,[1]Sheet1!$K:$K,[1]Sheet1!$T:$T,0,0)</f>
        <v>254500000</v>
      </c>
      <c r="U120">
        <f>IF(ROW()=MATCH(K120,$K:$K,0),
  _xlfn.IFNA(_xlfn.IFNA(_xlfn.XLOOKUP(K120,Buildings!$A:$A,Buildings!$P:$P),
      _xlfn.IFNA(_xlfn.XLOOKUP(K120,'Renewable energy'!$A:$A,'Renewable energy'!$O:$O),
        _xlfn.IFNA(_xlfn.XLOOKUP(K120,Transportation!$A:$A,Transportation!$M:$M),
          _xlfn.IFNA(_xlfn.XLOOKUP(K120,'Waste and circular economy'!$A:$A,'Waste and circular economy'!$P:$P),
            _xlfn.XLOOKUP(K120,'Water and wastewater'!$A:$A,'Water and wastewater'!$P:$P))))),
    0),
  0)</f>
        <v>0.75947292590505833</v>
      </c>
    </row>
    <row r="121" spans="1:21" x14ac:dyDescent="0.35">
      <c r="A121" t="s">
        <v>2932</v>
      </c>
      <c r="B121">
        <v>2022</v>
      </c>
      <c r="C121">
        <v>2026</v>
      </c>
      <c r="D121" t="s">
        <v>423</v>
      </c>
      <c r="E121" t="s">
        <v>423</v>
      </c>
      <c r="F121" t="s">
        <v>1596</v>
      </c>
      <c r="G121" t="s">
        <v>1597</v>
      </c>
      <c r="H121" t="s">
        <v>1598</v>
      </c>
      <c r="I121">
        <v>100746</v>
      </c>
      <c r="J121" t="s">
        <v>3284</v>
      </c>
      <c r="K121" s="44">
        <v>1592</v>
      </c>
      <c r="L121" t="s">
        <v>1603</v>
      </c>
      <c r="M121" t="s">
        <v>788</v>
      </c>
      <c r="N121" t="s">
        <v>1604</v>
      </c>
      <c r="O121" t="s">
        <v>789</v>
      </c>
      <c r="P121">
        <v>0</v>
      </c>
      <c r="Q121">
        <v>0</v>
      </c>
      <c r="R121">
        <v>654800000</v>
      </c>
      <c r="S121">
        <v>622060000</v>
      </c>
      <c r="T121">
        <f>_xlfn.XLOOKUP(K121,[1]Sheet1!$K:$K,[1]Sheet1!$T:$T,0,0)</f>
        <v>1577349000</v>
      </c>
      <c r="U121">
        <f>IF(ROW()=MATCH(K121,$K:$K,0),
  _xlfn.IFNA(_xlfn.IFNA(_xlfn.XLOOKUP(K121,Buildings!$A:$A,Buildings!$P:$P),
      _xlfn.IFNA(_xlfn.XLOOKUP(K121,'Renewable energy'!$A:$A,'Renewable energy'!$O:$O),
        _xlfn.IFNA(_xlfn.XLOOKUP(K121,Transportation!$A:$A,Transportation!$M:$M),
          _xlfn.IFNA(_xlfn.XLOOKUP(K121,'Waste and circular economy'!$A:$A,'Waste and circular economy'!$P:$P),
            _xlfn.XLOOKUP(K121,'Water and wastewater'!$A:$A,'Water and wastewater'!$P:$P))))),
    0),
  0)</f>
        <v>0</v>
      </c>
    </row>
    <row r="122" spans="1:21" x14ac:dyDescent="0.35">
      <c r="A122" t="s">
        <v>2933</v>
      </c>
      <c r="B122">
        <v>2022</v>
      </c>
      <c r="C122">
        <v>2026</v>
      </c>
      <c r="D122" t="s">
        <v>423</v>
      </c>
      <c r="E122" t="s">
        <v>423</v>
      </c>
      <c r="F122" t="s">
        <v>1596</v>
      </c>
      <c r="G122" t="s">
        <v>1597</v>
      </c>
      <c r="H122" t="s">
        <v>1598</v>
      </c>
      <c r="I122">
        <v>100746</v>
      </c>
      <c r="J122" t="s">
        <v>3284</v>
      </c>
      <c r="K122" s="44">
        <v>1592</v>
      </c>
      <c r="L122" t="s">
        <v>1603</v>
      </c>
      <c r="M122" t="s">
        <v>788</v>
      </c>
      <c r="N122" t="s">
        <v>1604</v>
      </c>
      <c r="O122" t="s">
        <v>789</v>
      </c>
      <c r="P122">
        <v>0</v>
      </c>
      <c r="Q122">
        <v>0</v>
      </c>
      <c r="R122">
        <v>478211750</v>
      </c>
      <c r="S122">
        <v>466256460</v>
      </c>
      <c r="T122">
        <f>_xlfn.XLOOKUP(K122,[1]Sheet1!$K:$K,[1]Sheet1!$T:$T,0,0)</f>
        <v>1577349000</v>
      </c>
      <c r="U122">
        <f>IF(ROW()=MATCH(K122,$K:$K,0),
  _xlfn.IFNA(_xlfn.IFNA(_xlfn.XLOOKUP(K122,Buildings!$A:$A,Buildings!$P:$P),
      _xlfn.IFNA(_xlfn.XLOOKUP(K122,'Renewable energy'!$A:$A,'Renewable energy'!$O:$O),
        _xlfn.IFNA(_xlfn.XLOOKUP(K122,Transportation!$A:$A,Transportation!$M:$M),
          _xlfn.IFNA(_xlfn.XLOOKUP(K122,'Waste and circular economy'!$A:$A,'Waste and circular economy'!$P:$P),
            _xlfn.XLOOKUP(K122,'Water and wastewater'!$A:$A,'Water and wastewater'!$P:$P))))),
    0),
  0)</f>
        <v>0</v>
      </c>
    </row>
    <row r="123" spans="1:21" x14ac:dyDescent="0.35">
      <c r="A123" t="s">
        <v>2934</v>
      </c>
      <c r="B123">
        <v>2020</v>
      </c>
      <c r="C123">
        <v>2022</v>
      </c>
      <c r="D123" t="s">
        <v>423</v>
      </c>
      <c r="E123" t="s">
        <v>423</v>
      </c>
      <c r="F123" t="s">
        <v>1596</v>
      </c>
      <c r="G123" t="s">
        <v>1597</v>
      </c>
      <c r="H123" t="s">
        <v>1598</v>
      </c>
      <c r="I123">
        <v>100746</v>
      </c>
      <c r="J123" t="s">
        <v>3282</v>
      </c>
      <c r="K123" s="44">
        <v>1317</v>
      </c>
      <c r="L123" t="s">
        <v>1605</v>
      </c>
      <c r="M123" t="s">
        <v>424</v>
      </c>
      <c r="N123" t="s">
        <v>1606</v>
      </c>
      <c r="O123" t="s">
        <v>425</v>
      </c>
      <c r="P123">
        <v>0</v>
      </c>
      <c r="Q123">
        <v>0</v>
      </c>
      <c r="R123">
        <v>50000000</v>
      </c>
      <c r="S123">
        <v>37500000</v>
      </c>
      <c r="T123">
        <f>_xlfn.XLOOKUP(K123,[1]Sheet1!$K:$K,[1]Sheet1!$T:$T,0,0)</f>
        <v>258000000</v>
      </c>
      <c r="U123">
        <f>IF(ROW()=MATCH(K123,$K:$K,0),
  _xlfn.IFNA(_xlfn.IFNA(_xlfn.XLOOKUP(K123,Buildings!$A:$A,Buildings!$P:$P),
      _xlfn.IFNA(_xlfn.XLOOKUP(K123,'Renewable energy'!$A:$A,'Renewable energy'!$O:$O),
        _xlfn.IFNA(_xlfn.XLOOKUP(K123,Transportation!$A:$A,Transportation!$M:$M),
          _xlfn.IFNA(_xlfn.XLOOKUP(K123,'Waste and circular economy'!$A:$A,'Waste and circular economy'!$P:$P),
            _xlfn.XLOOKUP(K123,'Water and wastewater'!$A:$A,'Water and wastewater'!$P:$P))))),
    0),
  0)</f>
        <v>5.4525523255814076E-3</v>
      </c>
    </row>
    <row r="124" spans="1:21" x14ac:dyDescent="0.35">
      <c r="A124" t="s">
        <v>2935</v>
      </c>
      <c r="B124">
        <v>2017</v>
      </c>
      <c r="C124">
        <v>2019</v>
      </c>
      <c r="D124" t="s">
        <v>761</v>
      </c>
      <c r="E124" t="s">
        <v>761</v>
      </c>
      <c r="F124" t="s">
        <v>1607</v>
      </c>
      <c r="G124" t="s">
        <v>1474</v>
      </c>
      <c r="H124" t="s">
        <v>1608</v>
      </c>
      <c r="I124">
        <v>19260</v>
      </c>
      <c r="J124" t="s">
        <v>3285</v>
      </c>
      <c r="K124" s="44">
        <v>1120</v>
      </c>
      <c r="L124" t="s">
        <v>1609</v>
      </c>
      <c r="M124" t="s">
        <v>1262</v>
      </c>
      <c r="N124" t="s">
        <v>1610</v>
      </c>
      <c r="O124" t="s">
        <v>1263</v>
      </c>
      <c r="P124">
        <v>0</v>
      </c>
      <c r="Q124">
        <v>0</v>
      </c>
      <c r="R124">
        <v>3900000</v>
      </c>
      <c r="S124">
        <v>2652000</v>
      </c>
      <c r="T124">
        <f>_xlfn.XLOOKUP(K124,[1]Sheet1!$K:$K,[1]Sheet1!$T:$T,0,0)</f>
        <v>50000000</v>
      </c>
      <c r="U124">
        <f>IF(ROW()=MATCH(K124,$K:$K,0),
  _xlfn.IFNA(_xlfn.IFNA(_xlfn.XLOOKUP(K124,Buildings!$A:$A,Buildings!$P:$P),
      _xlfn.IFNA(_xlfn.XLOOKUP(K124,'Renewable energy'!$A:$A,'Renewable energy'!$O:$O),
        _xlfn.IFNA(_xlfn.XLOOKUP(K124,Transportation!$A:$A,Transportation!$M:$M),
          _xlfn.IFNA(_xlfn.XLOOKUP(K124,'Waste and circular economy'!$A:$A,'Waste and circular economy'!$P:$P),
            _xlfn.XLOOKUP(K124,'Water and wastewater'!$A:$A,'Water and wastewater'!$P:$P))))),
    0),
  0)</f>
        <v>0</v>
      </c>
    </row>
    <row r="125" spans="1:21" x14ac:dyDescent="0.35">
      <c r="A125" t="s">
        <v>2935</v>
      </c>
      <c r="B125">
        <v>2017</v>
      </c>
      <c r="C125">
        <v>2018</v>
      </c>
      <c r="D125" t="s">
        <v>761</v>
      </c>
      <c r="E125" t="s">
        <v>761</v>
      </c>
      <c r="F125" t="s">
        <v>1607</v>
      </c>
      <c r="G125" t="s">
        <v>1474</v>
      </c>
      <c r="H125" t="s">
        <v>1608</v>
      </c>
      <c r="I125">
        <v>19260</v>
      </c>
      <c r="J125" t="s">
        <v>3286</v>
      </c>
      <c r="K125" s="44">
        <v>1121</v>
      </c>
      <c r="L125" t="s">
        <v>1611</v>
      </c>
      <c r="M125" t="s">
        <v>1013</v>
      </c>
      <c r="N125" t="s">
        <v>1612</v>
      </c>
      <c r="O125" t="s">
        <v>1014</v>
      </c>
      <c r="P125">
        <v>0</v>
      </c>
      <c r="Q125">
        <v>0</v>
      </c>
      <c r="R125">
        <v>3600000</v>
      </c>
      <c r="S125">
        <v>2448000</v>
      </c>
      <c r="T125">
        <f>_xlfn.XLOOKUP(K125,[1]Sheet1!$K:$K,[1]Sheet1!$T:$T,0,0)</f>
        <v>3800000</v>
      </c>
      <c r="U125">
        <f>IF(ROW()=MATCH(K125,$K:$K,0),
  _xlfn.IFNA(_xlfn.IFNA(_xlfn.XLOOKUP(K125,Buildings!$A:$A,Buildings!$P:$P),
      _xlfn.IFNA(_xlfn.XLOOKUP(K125,'Renewable energy'!$A:$A,'Renewable energy'!$O:$O),
        _xlfn.IFNA(_xlfn.XLOOKUP(K125,Transportation!$A:$A,Transportation!$M:$M),
          _xlfn.IFNA(_xlfn.XLOOKUP(K125,'Waste and circular economy'!$A:$A,'Waste and circular economy'!$P:$P),
            _xlfn.XLOOKUP(K125,'Water and wastewater'!$A:$A,'Water and wastewater'!$P:$P))))),
    0),
  0)</f>
        <v>0</v>
      </c>
    </row>
    <row r="126" spans="1:21" x14ac:dyDescent="0.35">
      <c r="A126" t="s">
        <v>2936</v>
      </c>
      <c r="B126">
        <v>2018</v>
      </c>
      <c r="C126">
        <v>2018</v>
      </c>
      <c r="D126" t="s">
        <v>761</v>
      </c>
      <c r="E126" t="s">
        <v>761</v>
      </c>
      <c r="F126" t="s">
        <v>1607</v>
      </c>
      <c r="G126" t="s">
        <v>1474</v>
      </c>
      <c r="H126" t="s">
        <v>1608</v>
      </c>
      <c r="I126">
        <v>19260</v>
      </c>
      <c r="J126" t="s">
        <v>3287</v>
      </c>
      <c r="K126" s="44">
        <v>1149</v>
      </c>
      <c r="L126" t="s">
        <v>1613</v>
      </c>
      <c r="M126" t="s">
        <v>762</v>
      </c>
      <c r="N126" t="s">
        <v>1614</v>
      </c>
      <c r="O126" t="s">
        <v>763</v>
      </c>
      <c r="P126">
        <v>0</v>
      </c>
      <c r="Q126">
        <v>0</v>
      </c>
      <c r="R126">
        <v>2566650</v>
      </c>
      <c r="S126">
        <v>2099950</v>
      </c>
      <c r="T126">
        <f>_xlfn.XLOOKUP(K126,[1]Sheet1!$K:$K,[1]Sheet1!$T:$T,0,0)</f>
        <v>2800000</v>
      </c>
      <c r="U126">
        <f>IF(ROW()=MATCH(K126,$K:$K,0),
  _xlfn.IFNA(_xlfn.IFNA(_xlfn.XLOOKUP(K126,Buildings!$A:$A,Buildings!$P:$P),
      _xlfn.IFNA(_xlfn.XLOOKUP(K126,'Renewable energy'!$A:$A,'Renewable energy'!$O:$O),
        _xlfn.IFNA(_xlfn.XLOOKUP(K126,Transportation!$A:$A,Transportation!$M:$M),
          _xlfn.IFNA(_xlfn.XLOOKUP(K126,'Waste and circular economy'!$A:$A,'Waste and circular economy'!$P:$P),
            _xlfn.XLOOKUP(K126,'Water and wastewater'!$A:$A,'Water and wastewater'!$P:$P))))),
    0),
  0)</f>
        <v>2.6774362500000004</v>
      </c>
    </row>
    <row r="127" spans="1:21" x14ac:dyDescent="0.35">
      <c r="A127" t="s">
        <v>2937</v>
      </c>
      <c r="B127">
        <v>2025</v>
      </c>
      <c r="C127">
        <v>2027</v>
      </c>
      <c r="D127" t="s">
        <v>1042</v>
      </c>
      <c r="E127" t="s">
        <v>1042</v>
      </c>
      <c r="F127" t="s">
        <v>1615</v>
      </c>
      <c r="G127" t="s">
        <v>1419</v>
      </c>
      <c r="H127" t="s">
        <v>1616</v>
      </c>
      <c r="I127">
        <v>100045</v>
      </c>
      <c r="J127" t="s">
        <v>3285</v>
      </c>
      <c r="K127" s="44">
        <v>4079</v>
      </c>
      <c r="L127" t="s">
        <v>1617</v>
      </c>
      <c r="M127" t="s">
        <v>1043</v>
      </c>
      <c r="N127" t="s">
        <v>1618</v>
      </c>
      <c r="O127" t="s">
        <v>1044</v>
      </c>
      <c r="P127">
        <v>0</v>
      </c>
      <c r="Q127">
        <v>0</v>
      </c>
      <c r="R127">
        <v>52800000</v>
      </c>
      <c r="S127">
        <v>52800000</v>
      </c>
      <c r="T127">
        <f>_xlfn.XLOOKUP(K127,[1]Sheet1!$K:$K,[1]Sheet1!$T:$T,0,0)</f>
        <v>276000000</v>
      </c>
      <c r="U127">
        <f>IF(ROW()=MATCH(K127,$K:$K,0),
  _xlfn.IFNA(_xlfn.IFNA(_xlfn.XLOOKUP(K127,Buildings!$A:$A,Buildings!$P:$P),
      _xlfn.IFNA(_xlfn.XLOOKUP(K127,'Renewable energy'!$A:$A,'Renewable energy'!$O:$O),
        _xlfn.IFNA(_xlfn.XLOOKUP(K127,Transportation!$A:$A,Transportation!$M:$M),
          _xlfn.IFNA(_xlfn.XLOOKUP(K127,'Waste and circular economy'!$A:$A,'Waste and circular economy'!$P:$P),
            _xlfn.XLOOKUP(K127,'Water and wastewater'!$A:$A,'Water and wastewater'!$P:$P))))),
    0),
  0)</f>
        <v>0</v>
      </c>
    </row>
    <row r="128" spans="1:21" x14ac:dyDescent="0.35">
      <c r="A128" t="s">
        <v>2938</v>
      </c>
      <c r="B128">
        <v>2018</v>
      </c>
      <c r="C128">
        <v>2019</v>
      </c>
      <c r="D128" t="s">
        <v>71</v>
      </c>
      <c r="E128" t="s">
        <v>71</v>
      </c>
      <c r="F128" t="s">
        <v>1619</v>
      </c>
      <c r="G128" t="s">
        <v>1620</v>
      </c>
      <c r="H128" t="s">
        <v>1621</v>
      </c>
      <c r="I128">
        <v>4270</v>
      </c>
      <c r="J128" t="s">
        <v>3282</v>
      </c>
      <c r="K128" s="44">
        <v>1134</v>
      </c>
      <c r="L128" t="s">
        <v>1622</v>
      </c>
      <c r="M128" t="s">
        <v>622</v>
      </c>
      <c r="N128" t="s">
        <v>1623</v>
      </c>
      <c r="O128" t="s">
        <v>623</v>
      </c>
      <c r="P128">
        <v>0</v>
      </c>
      <c r="Q128">
        <v>0</v>
      </c>
      <c r="R128">
        <v>144793000</v>
      </c>
      <c r="S128">
        <v>103423560</v>
      </c>
      <c r="T128">
        <f>_xlfn.XLOOKUP(K128,[1]Sheet1!$K:$K,[1]Sheet1!$T:$T,0,0)</f>
        <v>384286294</v>
      </c>
      <c r="U128">
        <f>IF(ROW()=MATCH(K128,$K:$K,0),
  _xlfn.IFNA(_xlfn.IFNA(_xlfn.XLOOKUP(K128,Buildings!$A:$A,Buildings!$P:$P),
      _xlfn.IFNA(_xlfn.XLOOKUP(K128,'Renewable energy'!$A:$A,'Renewable energy'!$O:$O),
        _xlfn.IFNA(_xlfn.XLOOKUP(K128,Transportation!$A:$A,Transportation!$M:$M),
          _xlfn.IFNA(_xlfn.XLOOKUP(K128,'Waste and circular economy'!$A:$A,'Waste and circular economy'!$P:$P),
            _xlfn.XLOOKUP(K128,'Water and wastewater'!$A:$A,'Water and wastewater'!$P:$P))))),
    0),
  0)</f>
        <v>0.33662053656131846</v>
      </c>
    </row>
    <row r="129" spans="1:21" x14ac:dyDescent="0.35">
      <c r="A129" t="s">
        <v>2939</v>
      </c>
      <c r="B129">
        <v>2018</v>
      </c>
      <c r="C129">
        <v>2019</v>
      </c>
      <c r="D129" t="s">
        <v>71</v>
      </c>
      <c r="E129" t="s">
        <v>71</v>
      </c>
      <c r="F129" t="s">
        <v>1619</v>
      </c>
      <c r="G129" t="s">
        <v>1620</v>
      </c>
      <c r="H129" t="s">
        <v>1621</v>
      </c>
      <c r="I129">
        <v>4270</v>
      </c>
      <c r="J129" t="s">
        <v>3282</v>
      </c>
      <c r="K129" s="44">
        <v>1134</v>
      </c>
      <c r="L129" t="s">
        <v>1622</v>
      </c>
      <c r="M129" t="s">
        <v>622</v>
      </c>
      <c r="N129" t="s">
        <v>1623</v>
      </c>
      <c r="O129" t="s">
        <v>623</v>
      </c>
      <c r="P129">
        <v>0</v>
      </c>
      <c r="Q129">
        <v>0</v>
      </c>
      <c r="R129">
        <v>141670017</v>
      </c>
      <c r="S129">
        <v>107669210</v>
      </c>
      <c r="T129">
        <f>_xlfn.XLOOKUP(K129,[1]Sheet1!$K:$K,[1]Sheet1!$T:$T,0,0)</f>
        <v>384286294</v>
      </c>
      <c r="U129">
        <f>IF(ROW()=MATCH(K129,$K:$K,0),
  _xlfn.IFNA(_xlfn.IFNA(_xlfn.XLOOKUP(K129,Buildings!$A:$A,Buildings!$P:$P),
      _xlfn.IFNA(_xlfn.XLOOKUP(K129,'Renewable energy'!$A:$A,'Renewable energy'!$O:$O),
        _xlfn.IFNA(_xlfn.XLOOKUP(K129,Transportation!$A:$A,Transportation!$M:$M),
          _xlfn.IFNA(_xlfn.XLOOKUP(K129,'Waste and circular economy'!$A:$A,'Waste and circular economy'!$P:$P),
            _xlfn.XLOOKUP(K129,'Water and wastewater'!$A:$A,'Water and wastewater'!$P:$P))))),
    0),
  0)</f>
        <v>0</v>
      </c>
    </row>
    <row r="130" spans="1:21" x14ac:dyDescent="0.35">
      <c r="A130" t="s">
        <v>2940</v>
      </c>
      <c r="B130">
        <v>2023</v>
      </c>
      <c r="C130">
        <v>2024</v>
      </c>
      <c r="D130" t="s">
        <v>71</v>
      </c>
      <c r="E130" t="s">
        <v>71</v>
      </c>
      <c r="F130" t="s">
        <v>1619</v>
      </c>
      <c r="G130" t="s">
        <v>1620</v>
      </c>
      <c r="H130" t="s">
        <v>1621</v>
      </c>
      <c r="I130">
        <v>4270</v>
      </c>
      <c r="J130" t="s">
        <v>3282</v>
      </c>
      <c r="K130" s="44">
        <v>4014</v>
      </c>
      <c r="L130" t="s">
        <v>1624</v>
      </c>
      <c r="M130" t="s">
        <v>72</v>
      </c>
      <c r="N130" t="s">
        <v>1625</v>
      </c>
      <c r="O130" t="s">
        <v>73</v>
      </c>
      <c r="P130">
        <v>0</v>
      </c>
      <c r="Q130">
        <v>0</v>
      </c>
      <c r="R130">
        <v>44361000</v>
      </c>
      <c r="S130">
        <v>43621650</v>
      </c>
      <c r="T130">
        <f>_xlfn.XLOOKUP(K130,[1]Sheet1!$K:$K,[1]Sheet1!$T:$T,0,0)</f>
        <v>86679000</v>
      </c>
      <c r="U130">
        <f>IF(ROW()=MATCH(K130,$K:$K,0),
  _xlfn.IFNA(_xlfn.IFNA(_xlfn.XLOOKUP(K130,Buildings!$A:$A,Buildings!$P:$P),
      _xlfn.IFNA(_xlfn.XLOOKUP(K130,'Renewable energy'!$A:$A,'Renewable energy'!$O:$O),
        _xlfn.IFNA(_xlfn.XLOOKUP(K130,Transportation!$A:$A,Transportation!$M:$M),
          _xlfn.IFNA(_xlfn.XLOOKUP(K130,'Waste and circular economy'!$A:$A,'Waste and circular economy'!$P:$P),
            _xlfn.XLOOKUP(K130,'Water and wastewater'!$A:$A,'Water and wastewater'!$P:$P))))),
    0),
  0)</f>
        <v>0.3909159305500986</v>
      </c>
    </row>
    <row r="131" spans="1:21" x14ac:dyDescent="0.35">
      <c r="A131" t="s">
        <v>2941</v>
      </c>
      <c r="B131">
        <v>2016</v>
      </c>
      <c r="C131">
        <v>2019</v>
      </c>
      <c r="D131" t="s">
        <v>1316</v>
      </c>
      <c r="E131" t="s">
        <v>1316</v>
      </c>
      <c r="F131" t="s">
        <v>1619</v>
      </c>
      <c r="G131" t="s">
        <v>1620</v>
      </c>
      <c r="H131" t="s">
        <v>1621</v>
      </c>
      <c r="I131">
        <v>100691</v>
      </c>
      <c r="J131" t="s">
        <v>3288</v>
      </c>
      <c r="K131" s="44">
        <v>1161</v>
      </c>
      <c r="L131" t="s">
        <v>1626</v>
      </c>
      <c r="M131" t="s">
        <v>1317</v>
      </c>
      <c r="N131" t="s">
        <v>1627</v>
      </c>
      <c r="O131" t="s">
        <v>1318</v>
      </c>
      <c r="P131" t="s">
        <v>1628</v>
      </c>
      <c r="Q131" t="s">
        <v>1629</v>
      </c>
      <c r="R131">
        <v>110000000</v>
      </c>
      <c r="S131">
        <v>90000000</v>
      </c>
      <c r="T131">
        <f>_xlfn.XLOOKUP(K131,[1]Sheet1!$K:$K,[1]Sheet1!$T:$T,0,0)</f>
        <v>140000000</v>
      </c>
      <c r="U131">
        <f>IF(ROW()=MATCH(K131,$K:$K,0),
  _xlfn.IFNA(_xlfn.IFNA(_xlfn.XLOOKUP(K131,Buildings!$A:$A,Buildings!$P:$P),
      _xlfn.IFNA(_xlfn.XLOOKUP(K131,'Renewable energy'!$A:$A,'Renewable energy'!$O:$O),
        _xlfn.IFNA(_xlfn.XLOOKUP(K131,Transportation!$A:$A,Transportation!$M:$M),
          _xlfn.IFNA(_xlfn.XLOOKUP(K131,'Waste and circular economy'!$A:$A,'Waste and circular economy'!$P:$P),
            _xlfn.XLOOKUP(K131,'Water and wastewater'!$A:$A,'Water and wastewater'!$P:$P))))),
    0),
  0)</f>
        <v>0</v>
      </c>
    </row>
    <row r="132" spans="1:21" x14ac:dyDescent="0.35">
      <c r="A132" t="s">
        <v>2942</v>
      </c>
      <c r="B132">
        <v>2016</v>
      </c>
      <c r="C132">
        <v>2018</v>
      </c>
      <c r="D132" t="s">
        <v>619</v>
      </c>
      <c r="E132" t="s">
        <v>619</v>
      </c>
      <c r="F132" t="s">
        <v>1630</v>
      </c>
      <c r="G132" t="s">
        <v>1430</v>
      </c>
      <c r="H132" t="s">
        <v>1631</v>
      </c>
      <c r="I132">
        <v>2290</v>
      </c>
      <c r="J132" t="s">
        <v>3282</v>
      </c>
      <c r="K132" s="44">
        <v>1135</v>
      </c>
      <c r="L132" t="s">
        <v>1632</v>
      </c>
      <c r="M132" t="s">
        <v>620</v>
      </c>
      <c r="N132" t="s">
        <v>1633</v>
      </c>
      <c r="O132" t="s">
        <v>621</v>
      </c>
      <c r="P132">
        <v>0</v>
      </c>
      <c r="Q132">
        <v>0</v>
      </c>
      <c r="R132">
        <v>284000000</v>
      </c>
      <c r="S132">
        <v>284000000</v>
      </c>
      <c r="T132">
        <f>_xlfn.XLOOKUP(K132,[1]Sheet1!$K:$K,[1]Sheet1!$T:$T,0,0)</f>
        <v>350000000</v>
      </c>
      <c r="U132">
        <f>IF(ROW()=MATCH(K132,$K:$K,0),
  _xlfn.IFNA(_xlfn.IFNA(_xlfn.XLOOKUP(K132,Buildings!$A:$A,Buildings!$P:$P),
      _xlfn.IFNA(_xlfn.XLOOKUP(K132,'Renewable energy'!$A:$A,'Renewable energy'!$O:$O),
        _xlfn.IFNA(_xlfn.XLOOKUP(K132,Transportation!$A:$A,Transportation!$M:$M),
          _xlfn.IFNA(_xlfn.XLOOKUP(K132,'Waste and circular economy'!$A:$A,'Waste and circular economy'!$P:$P),
            _xlfn.XLOOKUP(K132,'Water and wastewater'!$A:$A,'Water and wastewater'!$P:$P))))),
    0),
  0)</f>
        <v>0</v>
      </c>
    </row>
    <row r="133" spans="1:21" x14ac:dyDescent="0.35">
      <c r="A133" t="s">
        <v>2943</v>
      </c>
      <c r="B133">
        <v>2021</v>
      </c>
      <c r="C133">
        <v>2023</v>
      </c>
      <c r="D133" t="s">
        <v>176</v>
      </c>
      <c r="E133" t="s">
        <v>176</v>
      </c>
      <c r="F133" t="s">
        <v>1634</v>
      </c>
      <c r="G133" t="s">
        <v>1620</v>
      </c>
      <c r="H133" t="s">
        <v>1635</v>
      </c>
      <c r="I133">
        <v>4340</v>
      </c>
      <c r="J133" t="s">
        <v>3282</v>
      </c>
      <c r="K133" s="44">
        <v>1534</v>
      </c>
      <c r="L133" t="s">
        <v>1636</v>
      </c>
      <c r="M133" t="s">
        <v>177</v>
      </c>
      <c r="N133" t="s">
        <v>1637</v>
      </c>
      <c r="O133" t="s">
        <v>178</v>
      </c>
      <c r="P133">
        <v>0</v>
      </c>
      <c r="Q133">
        <v>0</v>
      </c>
      <c r="R133">
        <v>17000000</v>
      </c>
      <c r="S133">
        <v>15866676</v>
      </c>
      <c r="T133">
        <f>_xlfn.XLOOKUP(K133,[1]Sheet1!$K:$K,[1]Sheet1!$T:$T,0,0)</f>
        <v>21228500</v>
      </c>
      <c r="U133">
        <f>IF(ROW()=MATCH(K133,$K:$K,0),
  _xlfn.IFNA(_xlfn.IFNA(_xlfn.XLOOKUP(K133,Buildings!$A:$A,Buildings!$P:$P),
      _xlfn.IFNA(_xlfn.XLOOKUP(K133,'Renewable energy'!$A:$A,'Renewable energy'!$O:$O),
        _xlfn.IFNA(_xlfn.XLOOKUP(K133,Transportation!$A:$A,Transportation!$M:$M),
          _xlfn.IFNA(_xlfn.XLOOKUP(K133,'Waste and circular economy'!$A:$A,'Waste and circular economy'!$P:$P),
            _xlfn.XLOOKUP(K133,'Water and wastewater'!$A:$A,'Water and wastewater'!$P:$P))))),
    0),
  0)</f>
        <v>-0.14922741632495556</v>
      </c>
    </row>
    <row r="134" spans="1:21" x14ac:dyDescent="0.35">
      <c r="A134" t="s">
        <v>2944</v>
      </c>
      <c r="B134">
        <v>2019</v>
      </c>
      <c r="C134">
        <v>2021</v>
      </c>
      <c r="D134" t="s">
        <v>459</v>
      </c>
      <c r="E134" t="s">
        <v>459</v>
      </c>
      <c r="F134" t="s">
        <v>1638</v>
      </c>
      <c r="G134" t="s">
        <v>1403</v>
      </c>
      <c r="H134" t="s">
        <v>1639</v>
      </c>
      <c r="I134">
        <v>18530</v>
      </c>
      <c r="J134" t="s">
        <v>3282</v>
      </c>
      <c r="K134" s="44">
        <v>1274</v>
      </c>
      <c r="L134" t="s">
        <v>1640</v>
      </c>
      <c r="M134" t="s">
        <v>460</v>
      </c>
      <c r="N134" t="s">
        <v>1641</v>
      </c>
      <c r="O134" t="s">
        <v>461</v>
      </c>
      <c r="P134">
        <v>0</v>
      </c>
      <c r="Q134">
        <v>0</v>
      </c>
      <c r="R134">
        <v>191794000</v>
      </c>
      <c r="S134">
        <v>168095176</v>
      </c>
      <c r="T134">
        <f>_xlfn.XLOOKUP(K134,[1]Sheet1!$K:$K,[1]Sheet1!$T:$T,0,0)</f>
        <v>279679000</v>
      </c>
      <c r="U134">
        <f>IF(ROW()=MATCH(K134,$K:$K,0),
  _xlfn.IFNA(_xlfn.IFNA(_xlfn.XLOOKUP(K134,Buildings!$A:$A,Buildings!$P:$P),
      _xlfn.IFNA(_xlfn.XLOOKUP(K134,'Renewable energy'!$A:$A,'Renewable energy'!$O:$O),
        _xlfn.IFNA(_xlfn.XLOOKUP(K134,Transportation!$A:$A,Transportation!$M:$M),
          _xlfn.IFNA(_xlfn.XLOOKUP(K134,'Waste and circular economy'!$A:$A,'Waste and circular economy'!$P:$P),
            _xlfn.XLOOKUP(K134,'Water and wastewater'!$A:$A,'Water and wastewater'!$P:$P))))),
    0),
  0)</f>
        <v>0.22196561725280542</v>
      </c>
    </row>
    <row r="135" spans="1:21" x14ac:dyDescent="0.35">
      <c r="A135" t="s">
        <v>2945</v>
      </c>
      <c r="B135">
        <v>2018</v>
      </c>
      <c r="C135">
        <v>2020</v>
      </c>
      <c r="D135" t="s">
        <v>440</v>
      </c>
      <c r="E135" t="s">
        <v>440</v>
      </c>
      <c r="F135" t="s">
        <v>1642</v>
      </c>
      <c r="G135" t="s">
        <v>1643</v>
      </c>
      <c r="H135" t="s">
        <v>1644</v>
      </c>
      <c r="I135">
        <v>100662</v>
      </c>
      <c r="J135" t="s">
        <v>3282</v>
      </c>
      <c r="K135" s="44">
        <v>1301</v>
      </c>
      <c r="L135" t="s">
        <v>1645</v>
      </c>
      <c r="M135" t="s">
        <v>441</v>
      </c>
      <c r="N135" t="s">
        <v>1646</v>
      </c>
      <c r="O135" t="s">
        <v>442</v>
      </c>
      <c r="P135">
        <v>0</v>
      </c>
      <c r="Q135">
        <v>0</v>
      </c>
      <c r="R135">
        <v>354335310</v>
      </c>
      <c r="S135">
        <v>327760170</v>
      </c>
      <c r="T135">
        <f>_xlfn.XLOOKUP(K135,[1]Sheet1!$K:$K,[1]Sheet1!$T:$T,0,0)</f>
        <v>369346884</v>
      </c>
      <c r="U135">
        <f>IF(ROW()=MATCH(K135,$K:$K,0),
  _xlfn.IFNA(_xlfn.IFNA(_xlfn.XLOOKUP(K135,Buildings!$A:$A,Buildings!$P:$P),
      _xlfn.IFNA(_xlfn.XLOOKUP(K135,'Renewable energy'!$A:$A,'Renewable energy'!$O:$O),
        _xlfn.IFNA(_xlfn.XLOOKUP(K135,Transportation!$A:$A,Transportation!$M:$M),
          _xlfn.IFNA(_xlfn.XLOOKUP(K135,'Waste and circular economy'!$A:$A,'Waste and circular economy'!$P:$P),
            _xlfn.XLOOKUP(K135,'Water and wastewater'!$A:$A,'Water and wastewater'!$P:$P))))),
    0),
  0)</f>
        <v>7.4739476037076971</v>
      </c>
    </row>
    <row r="136" spans="1:21" x14ac:dyDescent="0.35">
      <c r="A136" t="s">
        <v>2946</v>
      </c>
      <c r="B136">
        <v>2020</v>
      </c>
      <c r="C136">
        <v>2023</v>
      </c>
      <c r="D136" t="s">
        <v>440</v>
      </c>
      <c r="E136" t="s">
        <v>440</v>
      </c>
      <c r="F136" t="s">
        <v>1642</v>
      </c>
      <c r="G136" t="s">
        <v>1643</v>
      </c>
      <c r="H136" t="s">
        <v>1644</v>
      </c>
      <c r="I136">
        <v>100662</v>
      </c>
      <c r="J136" t="s">
        <v>3285</v>
      </c>
      <c r="K136" s="44">
        <v>1497</v>
      </c>
      <c r="L136" t="s">
        <v>1529</v>
      </c>
      <c r="M136" t="s">
        <v>1093</v>
      </c>
      <c r="N136" t="s">
        <v>1647</v>
      </c>
      <c r="O136" t="s">
        <v>1141</v>
      </c>
      <c r="P136">
        <v>0</v>
      </c>
      <c r="Q136">
        <v>0</v>
      </c>
      <c r="R136">
        <v>115000000</v>
      </c>
      <c r="S136">
        <v>42259929</v>
      </c>
      <c r="T136">
        <f>_xlfn.XLOOKUP(K136,[1]Sheet1!$K:$K,[1]Sheet1!$T:$T,0,0)</f>
        <v>311259926</v>
      </c>
      <c r="U136">
        <f>IF(ROW()=MATCH(K136,$K:$K,0),
  _xlfn.IFNA(_xlfn.IFNA(_xlfn.XLOOKUP(K136,Buildings!$A:$A,Buildings!$P:$P),
      _xlfn.IFNA(_xlfn.XLOOKUP(K136,'Renewable energy'!$A:$A,'Renewable energy'!$O:$O),
        _xlfn.IFNA(_xlfn.XLOOKUP(K136,Transportation!$A:$A,Transportation!$M:$M),
          _xlfn.IFNA(_xlfn.XLOOKUP(K136,'Waste and circular economy'!$A:$A,'Waste and circular economy'!$P:$P),
            _xlfn.XLOOKUP(K136,'Water and wastewater'!$A:$A,'Water and wastewater'!$P:$P))))),
    0),
  0)</f>
        <v>0</v>
      </c>
    </row>
    <row r="137" spans="1:21" x14ac:dyDescent="0.35">
      <c r="A137" t="s">
        <v>2947</v>
      </c>
      <c r="B137">
        <v>2020</v>
      </c>
      <c r="C137">
        <v>2023</v>
      </c>
      <c r="D137" t="s">
        <v>440</v>
      </c>
      <c r="E137" t="s">
        <v>440</v>
      </c>
      <c r="F137" t="s">
        <v>1642</v>
      </c>
      <c r="G137" t="s">
        <v>1643</v>
      </c>
      <c r="H137" t="s">
        <v>1644</v>
      </c>
      <c r="I137">
        <v>100662</v>
      </c>
      <c r="J137" t="s">
        <v>3285</v>
      </c>
      <c r="K137" s="44">
        <v>1497</v>
      </c>
      <c r="L137" t="s">
        <v>1529</v>
      </c>
      <c r="M137" t="s">
        <v>1093</v>
      </c>
      <c r="N137" t="s">
        <v>1647</v>
      </c>
      <c r="O137" t="s">
        <v>1141</v>
      </c>
      <c r="P137">
        <v>0</v>
      </c>
      <c r="Q137">
        <v>0</v>
      </c>
      <c r="R137">
        <v>106000000</v>
      </c>
      <c r="S137">
        <v>100700000</v>
      </c>
      <c r="T137">
        <f>_xlfn.XLOOKUP(K137,[1]Sheet1!$K:$K,[1]Sheet1!$T:$T,0,0)</f>
        <v>311259926</v>
      </c>
      <c r="U137">
        <f>IF(ROW()=MATCH(K137,$K:$K,0),
  _xlfn.IFNA(_xlfn.IFNA(_xlfn.XLOOKUP(K137,Buildings!$A:$A,Buildings!$P:$P),
      _xlfn.IFNA(_xlfn.XLOOKUP(K137,'Renewable energy'!$A:$A,'Renewable energy'!$O:$O),
        _xlfn.IFNA(_xlfn.XLOOKUP(K137,Transportation!$A:$A,Transportation!$M:$M),
          _xlfn.IFNA(_xlfn.XLOOKUP(K137,'Waste and circular economy'!$A:$A,'Waste and circular economy'!$P:$P),
            _xlfn.XLOOKUP(K137,'Water and wastewater'!$A:$A,'Water and wastewater'!$P:$P))))),
    0),
  0)</f>
        <v>0</v>
      </c>
    </row>
    <row r="138" spans="1:21" x14ac:dyDescent="0.35">
      <c r="A138" t="s">
        <v>2948</v>
      </c>
      <c r="B138">
        <v>2010</v>
      </c>
      <c r="C138">
        <v>2037</v>
      </c>
      <c r="D138" t="s">
        <v>801</v>
      </c>
      <c r="E138" t="s">
        <v>801</v>
      </c>
      <c r="F138" t="s">
        <v>1541</v>
      </c>
      <c r="G138" t="s">
        <v>1419</v>
      </c>
      <c r="H138" t="s">
        <v>1542</v>
      </c>
      <c r="I138">
        <v>100644</v>
      </c>
      <c r="J138" t="s">
        <v>3284</v>
      </c>
      <c r="K138" s="44">
        <v>1569</v>
      </c>
      <c r="L138" t="s">
        <v>1648</v>
      </c>
      <c r="M138" t="s">
        <v>802</v>
      </c>
      <c r="N138" t="s">
        <v>1649</v>
      </c>
      <c r="O138" t="s">
        <v>803</v>
      </c>
      <c r="P138" t="s">
        <v>1650</v>
      </c>
      <c r="Q138">
        <v>0</v>
      </c>
      <c r="R138">
        <v>1000000000</v>
      </c>
      <c r="S138">
        <v>1000000000</v>
      </c>
      <c r="T138">
        <f>_xlfn.XLOOKUP(K138,[1]Sheet1!$K:$K,[1]Sheet1!$T:$T,0,0)</f>
        <v>19762000000</v>
      </c>
      <c r="U138">
        <f>IF(ROW()=MATCH(K138,$K:$K,0),
  _xlfn.IFNA(_xlfn.IFNA(_xlfn.XLOOKUP(K138,Buildings!$A:$A,Buildings!$P:$P),
      _xlfn.IFNA(_xlfn.XLOOKUP(K138,'Renewable energy'!$A:$A,'Renewable energy'!$O:$O),
        _xlfn.IFNA(_xlfn.XLOOKUP(K138,Transportation!$A:$A,Transportation!$M:$M),
          _xlfn.IFNA(_xlfn.XLOOKUP(K138,'Waste and circular economy'!$A:$A,'Waste and circular economy'!$P:$P),
            _xlfn.XLOOKUP(K138,'Water and wastewater'!$A:$A,'Water and wastewater'!$P:$P))))),
    0),
  0)</f>
        <v>0</v>
      </c>
    </row>
    <row r="139" spans="1:21" x14ac:dyDescent="0.35">
      <c r="A139" t="s">
        <v>2949</v>
      </c>
      <c r="B139">
        <v>2019</v>
      </c>
      <c r="C139">
        <v>2020</v>
      </c>
      <c r="D139" t="s">
        <v>785</v>
      </c>
      <c r="E139" t="s">
        <v>785</v>
      </c>
      <c r="F139" t="s">
        <v>1651</v>
      </c>
      <c r="G139" t="s">
        <v>1652</v>
      </c>
      <c r="H139" t="s">
        <v>1653</v>
      </c>
      <c r="I139">
        <v>100993</v>
      </c>
      <c r="J139" t="s">
        <v>3284</v>
      </c>
      <c r="K139" s="44">
        <v>4007</v>
      </c>
      <c r="L139" t="s">
        <v>1654</v>
      </c>
      <c r="M139" t="s">
        <v>786</v>
      </c>
      <c r="N139" t="s">
        <v>1655</v>
      </c>
      <c r="O139" t="s">
        <v>787</v>
      </c>
      <c r="P139">
        <v>0</v>
      </c>
      <c r="Q139">
        <v>0</v>
      </c>
      <c r="R139">
        <v>81700000</v>
      </c>
      <c r="S139">
        <v>72038770</v>
      </c>
      <c r="T139">
        <f>_xlfn.XLOOKUP(K139,[1]Sheet1!$K:$K,[1]Sheet1!$T:$T,0,0)</f>
        <v>100000000</v>
      </c>
      <c r="U139">
        <f>IF(ROW()=MATCH(K139,$K:$K,0),
  _xlfn.IFNA(_xlfn.IFNA(_xlfn.XLOOKUP(K139,Buildings!$A:$A,Buildings!$P:$P),
      _xlfn.IFNA(_xlfn.XLOOKUP(K139,'Renewable energy'!$A:$A,'Renewable energy'!$O:$O),
        _xlfn.IFNA(_xlfn.XLOOKUP(K139,Transportation!$A:$A,Transportation!$M:$M),
          _xlfn.IFNA(_xlfn.XLOOKUP(K139,'Waste and circular economy'!$A:$A,'Waste and circular economy'!$P:$P),
            _xlfn.XLOOKUP(K139,'Water and wastewater'!$A:$A,'Water and wastewater'!$P:$P))))),
    0),
  0)</f>
        <v>287.01110433240001</v>
      </c>
    </row>
    <row r="140" spans="1:21" x14ac:dyDescent="0.35">
      <c r="A140" t="s">
        <v>2950</v>
      </c>
      <c r="B140">
        <v>2019</v>
      </c>
      <c r="C140">
        <v>2019</v>
      </c>
      <c r="D140" t="s">
        <v>298</v>
      </c>
      <c r="E140" t="s">
        <v>298</v>
      </c>
      <c r="F140" t="s">
        <v>1656</v>
      </c>
      <c r="G140" t="s">
        <v>1419</v>
      </c>
      <c r="H140" t="s">
        <v>1657</v>
      </c>
      <c r="I140">
        <v>12220</v>
      </c>
      <c r="J140" t="s">
        <v>3285</v>
      </c>
      <c r="K140" s="44">
        <v>1247</v>
      </c>
      <c r="L140" t="s">
        <v>1658</v>
      </c>
      <c r="M140" t="s">
        <v>1215</v>
      </c>
      <c r="N140" t="s">
        <v>1659</v>
      </c>
      <c r="O140" t="s">
        <v>1216</v>
      </c>
      <c r="P140">
        <v>0</v>
      </c>
      <c r="Q140">
        <v>0</v>
      </c>
      <c r="R140">
        <v>400000</v>
      </c>
      <c r="S140">
        <v>333333.33333333331</v>
      </c>
      <c r="T140">
        <f>_xlfn.XLOOKUP(K140,[1]Sheet1!$K:$K,[1]Sheet1!$T:$T,0,0)</f>
        <v>400000</v>
      </c>
      <c r="U140">
        <f>IF(ROW()=MATCH(K140,$K:$K,0),
  _xlfn.IFNA(_xlfn.IFNA(_xlfn.XLOOKUP(K140,Buildings!$A:$A,Buildings!$P:$P),
      _xlfn.IFNA(_xlfn.XLOOKUP(K140,'Renewable energy'!$A:$A,'Renewable energy'!$O:$O),
        _xlfn.IFNA(_xlfn.XLOOKUP(K140,Transportation!$A:$A,Transportation!$M:$M),
          _xlfn.IFNA(_xlfn.XLOOKUP(K140,'Waste and circular economy'!$A:$A,'Waste and circular economy'!$P:$P),
            _xlfn.XLOOKUP(K140,'Water and wastewater'!$A:$A,'Water and wastewater'!$P:$P))))),
    0),
  0)</f>
        <v>0</v>
      </c>
    </row>
    <row r="141" spans="1:21" x14ac:dyDescent="0.35">
      <c r="A141" t="s">
        <v>2950</v>
      </c>
      <c r="B141">
        <v>2019</v>
      </c>
      <c r="C141">
        <v>2019</v>
      </c>
      <c r="D141" t="s">
        <v>298</v>
      </c>
      <c r="E141" t="s">
        <v>298</v>
      </c>
      <c r="F141" t="s">
        <v>1656</v>
      </c>
      <c r="G141" t="s">
        <v>1419</v>
      </c>
      <c r="H141" t="s">
        <v>1657</v>
      </c>
      <c r="I141">
        <v>12220</v>
      </c>
      <c r="J141" t="s">
        <v>3284</v>
      </c>
      <c r="K141" s="44">
        <v>1245</v>
      </c>
      <c r="L141" t="s">
        <v>1660</v>
      </c>
      <c r="M141" t="s">
        <v>899</v>
      </c>
      <c r="N141" t="s">
        <v>1661</v>
      </c>
      <c r="O141" t="s">
        <v>900</v>
      </c>
      <c r="P141">
        <v>0</v>
      </c>
      <c r="Q141">
        <v>0</v>
      </c>
      <c r="R141">
        <v>300000</v>
      </c>
      <c r="S141">
        <v>250000</v>
      </c>
      <c r="T141">
        <f>_xlfn.XLOOKUP(K141,[1]Sheet1!$K:$K,[1]Sheet1!$T:$T,0,0)</f>
        <v>500000</v>
      </c>
      <c r="U141">
        <f>IF(ROW()=MATCH(K141,$K:$K,0),
  _xlfn.IFNA(_xlfn.IFNA(_xlfn.XLOOKUP(K141,Buildings!$A:$A,Buildings!$P:$P),
      _xlfn.IFNA(_xlfn.XLOOKUP(K141,'Renewable energy'!$A:$A,'Renewable energy'!$O:$O),
        _xlfn.IFNA(_xlfn.XLOOKUP(K141,Transportation!$A:$A,Transportation!$M:$M),
          _xlfn.IFNA(_xlfn.XLOOKUP(K141,'Waste and circular economy'!$A:$A,'Waste and circular economy'!$P:$P),
            _xlfn.XLOOKUP(K141,'Water and wastewater'!$A:$A,'Water and wastewater'!$P:$P))))),
    0),
  0)</f>
        <v>0</v>
      </c>
    </row>
    <row r="142" spans="1:21" x14ac:dyDescent="0.35">
      <c r="A142" t="s">
        <v>2950</v>
      </c>
      <c r="B142">
        <v>2019</v>
      </c>
      <c r="C142">
        <v>2019</v>
      </c>
      <c r="D142" t="s">
        <v>298</v>
      </c>
      <c r="E142" t="s">
        <v>298</v>
      </c>
      <c r="F142" t="s">
        <v>1656</v>
      </c>
      <c r="G142" t="s">
        <v>1419</v>
      </c>
      <c r="H142" t="s">
        <v>1657</v>
      </c>
      <c r="I142">
        <v>12220</v>
      </c>
      <c r="J142" t="s">
        <v>3285</v>
      </c>
      <c r="K142" s="44">
        <v>1246</v>
      </c>
      <c r="L142" t="s">
        <v>1662</v>
      </c>
      <c r="M142" t="s">
        <v>1217</v>
      </c>
      <c r="N142" t="s">
        <v>1663</v>
      </c>
      <c r="O142" t="s">
        <v>1218</v>
      </c>
      <c r="P142" t="s">
        <v>1664</v>
      </c>
      <c r="Q142" t="s">
        <v>1665</v>
      </c>
      <c r="R142">
        <v>5600000</v>
      </c>
      <c r="S142">
        <v>4666666.666666666</v>
      </c>
      <c r="T142">
        <f>_xlfn.XLOOKUP(K142,[1]Sheet1!$K:$K,[1]Sheet1!$T:$T,0,0)</f>
        <v>5600000</v>
      </c>
      <c r="U142">
        <f>IF(ROW()=MATCH(K142,$K:$K,0),
  _xlfn.IFNA(_xlfn.IFNA(_xlfn.XLOOKUP(K142,Buildings!$A:$A,Buildings!$P:$P),
      _xlfn.IFNA(_xlfn.XLOOKUP(K142,'Renewable energy'!$A:$A,'Renewable energy'!$O:$O),
        _xlfn.IFNA(_xlfn.XLOOKUP(K142,Transportation!$A:$A,Transportation!$M:$M),
          _xlfn.IFNA(_xlfn.XLOOKUP(K142,'Waste and circular economy'!$A:$A,'Waste and circular economy'!$P:$P),
            _xlfn.XLOOKUP(K142,'Water and wastewater'!$A:$A,'Water and wastewater'!$P:$P))))),
    0),
  0)</f>
        <v>0</v>
      </c>
    </row>
    <row r="143" spans="1:21" x14ac:dyDescent="0.35">
      <c r="A143" t="s">
        <v>2951</v>
      </c>
      <c r="B143">
        <v>2022</v>
      </c>
      <c r="C143">
        <v>2023</v>
      </c>
      <c r="D143" t="s">
        <v>298</v>
      </c>
      <c r="E143" t="s">
        <v>298</v>
      </c>
      <c r="F143" t="s">
        <v>1656</v>
      </c>
      <c r="G143" t="s">
        <v>1419</v>
      </c>
      <c r="H143" t="s">
        <v>1657</v>
      </c>
      <c r="I143">
        <v>12220</v>
      </c>
      <c r="J143" t="s">
        <v>3282</v>
      </c>
      <c r="K143" s="44">
        <v>1443</v>
      </c>
      <c r="L143" t="s">
        <v>1666</v>
      </c>
      <c r="M143" t="s">
        <v>299</v>
      </c>
      <c r="N143" t="s">
        <v>1667</v>
      </c>
      <c r="O143" t="s">
        <v>300</v>
      </c>
      <c r="P143">
        <v>0</v>
      </c>
      <c r="Q143">
        <v>0</v>
      </c>
      <c r="R143">
        <v>25973000</v>
      </c>
      <c r="S143">
        <v>23922514.873245571</v>
      </c>
      <c r="T143">
        <f>_xlfn.XLOOKUP(K143,[1]Sheet1!$K:$K,[1]Sheet1!$T:$T,0,0)</f>
        <v>65781000</v>
      </c>
      <c r="U143">
        <f>IF(ROW()=MATCH(K143,$K:$K,0),
  _xlfn.IFNA(_xlfn.IFNA(_xlfn.XLOOKUP(K143,Buildings!$A:$A,Buildings!$P:$P),
      _xlfn.IFNA(_xlfn.XLOOKUP(K143,'Renewable energy'!$A:$A,'Renewable energy'!$O:$O),
        _xlfn.IFNA(_xlfn.XLOOKUP(K143,Transportation!$A:$A,Transportation!$M:$M),
          _xlfn.IFNA(_xlfn.XLOOKUP(K143,'Waste and circular economy'!$A:$A,'Waste and circular economy'!$P:$P),
            _xlfn.XLOOKUP(K143,'Water and wastewater'!$A:$A,'Water and wastewater'!$P:$P))))),
    0),
  0)</f>
        <v>0.75240292314385315</v>
      </c>
    </row>
    <row r="144" spans="1:21" x14ac:dyDescent="0.35">
      <c r="A144" t="s">
        <v>2952</v>
      </c>
      <c r="B144">
        <v>2022</v>
      </c>
      <c r="C144">
        <v>2023</v>
      </c>
      <c r="D144" t="s">
        <v>298</v>
      </c>
      <c r="E144" t="s">
        <v>298</v>
      </c>
      <c r="F144" t="s">
        <v>1656</v>
      </c>
      <c r="G144" t="s">
        <v>1419</v>
      </c>
      <c r="H144" t="s">
        <v>1657</v>
      </c>
      <c r="I144">
        <v>12220</v>
      </c>
      <c r="J144" t="s">
        <v>3282</v>
      </c>
      <c r="K144" s="44">
        <v>1443</v>
      </c>
      <c r="L144" t="s">
        <v>1666</v>
      </c>
      <c r="M144" t="s">
        <v>299</v>
      </c>
      <c r="N144" t="s">
        <v>1667</v>
      </c>
      <c r="O144" t="s">
        <v>300</v>
      </c>
      <c r="P144">
        <v>0</v>
      </c>
      <c r="Q144">
        <v>0</v>
      </c>
      <c r="R144">
        <v>26625000</v>
      </c>
      <c r="S144">
        <v>25600953</v>
      </c>
      <c r="T144">
        <f>_xlfn.XLOOKUP(K144,[1]Sheet1!$K:$K,[1]Sheet1!$T:$T,0,0)</f>
        <v>65781000</v>
      </c>
      <c r="U144">
        <f>IF(ROW()=MATCH(K144,$K:$K,0),
  _xlfn.IFNA(_xlfn.IFNA(_xlfn.XLOOKUP(K144,Buildings!$A:$A,Buildings!$P:$P),
      _xlfn.IFNA(_xlfn.XLOOKUP(K144,'Renewable energy'!$A:$A,'Renewable energy'!$O:$O),
        _xlfn.IFNA(_xlfn.XLOOKUP(K144,Transportation!$A:$A,Transportation!$M:$M),
          _xlfn.IFNA(_xlfn.XLOOKUP(K144,'Waste and circular economy'!$A:$A,'Waste and circular economy'!$P:$P),
            _xlfn.XLOOKUP(K144,'Water and wastewater'!$A:$A,'Water and wastewater'!$P:$P))))),
    0),
  0)</f>
        <v>0</v>
      </c>
    </row>
    <row r="145" spans="1:21" x14ac:dyDescent="0.35">
      <c r="A145" t="s">
        <v>2951</v>
      </c>
      <c r="B145">
        <v>2022</v>
      </c>
      <c r="C145">
        <v>2022</v>
      </c>
      <c r="D145" t="s">
        <v>298</v>
      </c>
      <c r="E145" t="s">
        <v>298</v>
      </c>
      <c r="F145" t="s">
        <v>1656</v>
      </c>
      <c r="G145" t="s">
        <v>1419</v>
      </c>
      <c r="H145" t="s">
        <v>1657</v>
      </c>
      <c r="I145">
        <v>12220</v>
      </c>
      <c r="J145" t="s">
        <v>3285</v>
      </c>
      <c r="K145" s="44">
        <v>1442</v>
      </c>
      <c r="L145" t="s">
        <v>1668</v>
      </c>
      <c r="M145" t="s">
        <v>1155</v>
      </c>
      <c r="N145" t="s">
        <v>1669</v>
      </c>
      <c r="O145" t="s">
        <v>1156</v>
      </c>
      <c r="P145">
        <v>0</v>
      </c>
      <c r="Q145">
        <v>0</v>
      </c>
      <c r="R145">
        <v>1600000</v>
      </c>
      <c r="S145">
        <v>1473685.1267544341</v>
      </c>
      <c r="T145">
        <f>_xlfn.XLOOKUP(K145,[1]Sheet1!$K:$K,[1]Sheet1!$T:$T,0,0)</f>
        <v>16000000</v>
      </c>
      <c r="U145">
        <f>IF(ROW()=MATCH(K145,$K:$K,0),
  _xlfn.IFNA(_xlfn.IFNA(_xlfn.XLOOKUP(K145,Buildings!$A:$A,Buildings!$P:$P),
      _xlfn.IFNA(_xlfn.XLOOKUP(K145,'Renewable energy'!$A:$A,'Renewable energy'!$O:$O),
        _xlfn.IFNA(_xlfn.XLOOKUP(K145,Transportation!$A:$A,Transportation!$M:$M),
          _xlfn.IFNA(_xlfn.XLOOKUP(K145,'Waste and circular economy'!$A:$A,'Waste and circular economy'!$P:$P),
            _xlfn.XLOOKUP(K145,'Water and wastewater'!$A:$A,'Water and wastewater'!$P:$P))))),
    0),
  0)</f>
        <v>0</v>
      </c>
    </row>
    <row r="146" spans="1:21" x14ac:dyDescent="0.35">
      <c r="A146" t="s">
        <v>2953</v>
      </c>
      <c r="B146">
        <v>2017</v>
      </c>
      <c r="C146">
        <v>2018</v>
      </c>
      <c r="D146" t="s">
        <v>646</v>
      </c>
      <c r="E146" t="s">
        <v>646</v>
      </c>
      <c r="F146" t="s">
        <v>1670</v>
      </c>
      <c r="G146" t="s">
        <v>1597</v>
      </c>
      <c r="H146" t="s">
        <v>1671</v>
      </c>
      <c r="I146">
        <v>6150</v>
      </c>
      <c r="J146" t="s">
        <v>3282</v>
      </c>
      <c r="K146" s="44">
        <v>1114</v>
      </c>
      <c r="L146" t="s">
        <v>1672</v>
      </c>
      <c r="M146" t="s">
        <v>647</v>
      </c>
      <c r="N146" t="s">
        <v>1673</v>
      </c>
      <c r="O146" t="s">
        <v>648</v>
      </c>
      <c r="P146">
        <v>0</v>
      </c>
      <c r="Q146">
        <v>0</v>
      </c>
      <c r="R146">
        <v>26000000</v>
      </c>
      <c r="S146">
        <v>19277935</v>
      </c>
      <c r="T146">
        <f>_xlfn.XLOOKUP(K146,[1]Sheet1!$K:$K,[1]Sheet1!$T:$T,0,0)</f>
        <v>27000000</v>
      </c>
      <c r="U146">
        <f>IF(ROW()=MATCH(K146,$K:$K,0),
  _xlfn.IFNA(_xlfn.IFNA(_xlfn.XLOOKUP(K146,Buildings!$A:$A,Buildings!$P:$P),
      _xlfn.IFNA(_xlfn.XLOOKUP(K146,'Renewable energy'!$A:$A,'Renewable energy'!$O:$O),
        _xlfn.IFNA(_xlfn.XLOOKUP(K146,Transportation!$A:$A,Transportation!$M:$M),
          _xlfn.IFNA(_xlfn.XLOOKUP(K146,'Waste and circular economy'!$A:$A,'Waste and circular economy'!$P:$P),
            _xlfn.XLOOKUP(K146,'Water and wastewater'!$A:$A,'Water and wastewater'!$P:$P))))),
    0),
  0)</f>
        <v>3.6280359672407406E-2</v>
      </c>
    </row>
    <row r="147" spans="1:21" x14ac:dyDescent="0.35">
      <c r="A147" t="s">
        <v>2954</v>
      </c>
      <c r="B147">
        <v>2021</v>
      </c>
      <c r="C147">
        <v>2022</v>
      </c>
      <c r="D147" t="s">
        <v>318</v>
      </c>
      <c r="E147" t="s">
        <v>318</v>
      </c>
      <c r="F147" t="s">
        <v>1674</v>
      </c>
      <c r="G147" t="s">
        <v>1403</v>
      </c>
      <c r="H147" t="s">
        <v>1675</v>
      </c>
      <c r="I147">
        <v>100146</v>
      </c>
      <c r="J147" t="s">
        <v>3282</v>
      </c>
      <c r="K147" s="44">
        <v>1423</v>
      </c>
      <c r="L147" t="s">
        <v>1676</v>
      </c>
      <c r="M147" t="s">
        <v>319</v>
      </c>
      <c r="N147" t="s">
        <v>1677</v>
      </c>
      <c r="O147" t="s">
        <v>320</v>
      </c>
      <c r="P147">
        <v>0</v>
      </c>
      <c r="Q147">
        <v>0</v>
      </c>
      <c r="R147">
        <v>96000000</v>
      </c>
      <c r="S147">
        <v>88800000</v>
      </c>
      <c r="T147">
        <f>_xlfn.XLOOKUP(K147,[1]Sheet1!$K:$K,[1]Sheet1!$T:$T,0,0)</f>
        <v>124500000</v>
      </c>
      <c r="U147">
        <f>IF(ROW()=MATCH(K147,$K:$K,0),
  _xlfn.IFNA(_xlfn.IFNA(_xlfn.XLOOKUP(K147,Buildings!$A:$A,Buildings!$P:$P),
      _xlfn.IFNA(_xlfn.XLOOKUP(K147,'Renewable energy'!$A:$A,'Renewable energy'!$O:$O),
        _xlfn.IFNA(_xlfn.XLOOKUP(K147,Transportation!$A:$A,Transportation!$M:$M),
          _xlfn.IFNA(_xlfn.XLOOKUP(K147,'Waste and circular economy'!$A:$A,'Waste and circular economy'!$P:$P),
            _xlfn.XLOOKUP(K147,'Water and wastewater'!$A:$A,'Water and wastewater'!$P:$P))))),
    0),
  0)</f>
        <v>1.8628148742168669</v>
      </c>
    </row>
    <row r="148" spans="1:21" x14ac:dyDescent="0.35">
      <c r="A148" t="s">
        <v>2955</v>
      </c>
      <c r="B148">
        <v>2018</v>
      </c>
      <c r="C148">
        <v>2019</v>
      </c>
      <c r="D148" t="s">
        <v>602</v>
      </c>
      <c r="E148" t="s">
        <v>602</v>
      </c>
      <c r="F148" t="s">
        <v>1678</v>
      </c>
      <c r="G148" t="s">
        <v>1378</v>
      </c>
      <c r="H148" t="s">
        <v>1679</v>
      </c>
      <c r="I148">
        <v>17490</v>
      </c>
      <c r="J148" t="s">
        <v>3282</v>
      </c>
      <c r="K148" s="44">
        <v>1147</v>
      </c>
      <c r="L148" t="s">
        <v>1680</v>
      </c>
      <c r="M148" t="s">
        <v>603</v>
      </c>
      <c r="N148" t="s">
        <v>1681</v>
      </c>
      <c r="O148" t="s">
        <v>604</v>
      </c>
      <c r="P148">
        <v>0</v>
      </c>
      <c r="Q148">
        <v>0</v>
      </c>
      <c r="R148">
        <v>15000000</v>
      </c>
      <c r="S148">
        <v>11250000</v>
      </c>
      <c r="T148">
        <f>_xlfn.XLOOKUP(K148,[1]Sheet1!$K:$K,[1]Sheet1!$T:$T,0,0)</f>
        <v>15000000</v>
      </c>
      <c r="U148">
        <f>IF(ROW()=MATCH(K148,$K:$K,0),
  _xlfn.IFNA(_xlfn.IFNA(_xlfn.XLOOKUP(K148,Buildings!$A:$A,Buildings!$P:$P),
      _xlfn.IFNA(_xlfn.XLOOKUP(K148,'Renewable energy'!$A:$A,'Renewable energy'!$O:$O),
        _xlfn.IFNA(_xlfn.XLOOKUP(K148,Transportation!$A:$A,Transportation!$M:$M),
          _xlfn.IFNA(_xlfn.XLOOKUP(K148,'Waste and circular economy'!$A:$A,'Waste and circular economy'!$P:$P),
            _xlfn.XLOOKUP(K148,'Water and wastewater'!$A:$A,'Water and wastewater'!$P:$P))))),
    0),
  0)</f>
        <v>2.3205</v>
      </c>
    </row>
    <row r="149" spans="1:21" x14ac:dyDescent="0.35">
      <c r="A149" t="s">
        <v>2956</v>
      </c>
      <c r="B149">
        <v>2018</v>
      </c>
      <c r="C149">
        <v>2018</v>
      </c>
      <c r="D149" t="s">
        <v>616</v>
      </c>
      <c r="E149" t="s">
        <v>616</v>
      </c>
      <c r="F149" t="s">
        <v>1682</v>
      </c>
      <c r="G149" t="s">
        <v>1378</v>
      </c>
      <c r="H149" t="s">
        <v>1683</v>
      </c>
      <c r="I149">
        <v>100628</v>
      </c>
      <c r="J149" t="s">
        <v>3282</v>
      </c>
      <c r="K149" s="44">
        <v>1136</v>
      </c>
      <c r="L149" t="s">
        <v>1684</v>
      </c>
      <c r="M149" t="s">
        <v>617</v>
      </c>
      <c r="N149" t="s">
        <v>1685</v>
      </c>
      <c r="O149" t="s">
        <v>618</v>
      </c>
      <c r="P149">
        <v>0</v>
      </c>
      <c r="Q149">
        <v>0</v>
      </c>
      <c r="R149">
        <v>67000000</v>
      </c>
      <c r="S149">
        <v>31310804</v>
      </c>
      <c r="T149">
        <f>_xlfn.XLOOKUP(K149,[1]Sheet1!$K:$K,[1]Sheet1!$T:$T,0,0)</f>
        <v>94000000</v>
      </c>
      <c r="U149">
        <f>IF(ROW()=MATCH(K149,$K:$K,0),
  _xlfn.IFNA(_xlfn.IFNA(_xlfn.XLOOKUP(K149,Buildings!$A:$A,Buildings!$P:$P),
      _xlfn.IFNA(_xlfn.XLOOKUP(K149,'Renewable energy'!$A:$A,'Renewable energy'!$O:$O),
        _xlfn.IFNA(_xlfn.XLOOKUP(K149,Transportation!$A:$A,Transportation!$M:$M),
          _xlfn.IFNA(_xlfn.XLOOKUP(K149,'Waste and circular economy'!$A:$A,'Waste and circular economy'!$P:$P),
            _xlfn.XLOOKUP(K149,'Water and wastewater'!$A:$A,'Water and wastewater'!$P:$P))))),
    0),
  0)</f>
        <v>0.27830734710990634</v>
      </c>
    </row>
    <row r="150" spans="1:21" x14ac:dyDescent="0.35">
      <c r="A150" t="s">
        <v>2957</v>
      </c>
      <c r="B150">
        <v>2018</v>
      </c>
      <c r="C150">
        <v>2019</v>
      </c>
      <c r="D150" t="s">
        <v>643</v>
      </c>
      <c r="E150" t="s">
        <v>643</v>
      </c>
      <c r="F150" t="s">
        <v>1686</v>
      </c>
      <c r="G150" t="s">
        <v>1597</v>
      </c>
      <c r="H150" t="s">
        <v>1687</v>
      </c>
      <c r="I150">
        <v>6310</v>
      </c>
      <c r="J150" t="s">
        <v>3282</v>
      </c>
      <c r="K150" s="44">
        <v>1116</v>
      </c>
      <c r="L150" t="s">
        <v>1688</v>
      </c>
      <c r="M150" t="s">
        <v>644</v>
      </c>
      <c r="N150" t="s">
        <v>1689</v>
      </c>
      <c r="O150" t="s">
        <v>645</v>
      </c>
      <c r="P150">
        <v>0</v>
      </c>
      <c r="Q150">
        <v>0</v>
      </c>
      <c r="R150">
        <v>30000000</v>
      </c>
      <c r="S150">
        <v>24179120</v>
      </c>
      <c r="T150">
        <f>_xlfn.XLOOKUP(K150,[1]Sheet1!$K:$K,[1]Sheet1!$T:$T,0,0)</f>
        <v>261362000</v>
      </c>
      <c r="U150">
        <f>IF(ROW()=MATCH(K150,$K:$K,0),
  _xlfn.IFNA(_xlfn.IFNA(_xlfn.XLOOKUP(K150,Buildings!$A:$A,Buildings!$P:$P),
      _xlfn.IFNA(_xlfn.XLOOKUP(K150,'Renewable energy'!$A:$A,'Renewable energy'!$O:$O),
        _xlfn.IFNA(_xlfn.XLOOKUP(K150,Transportation!$A:$A,Transportation!$M:$M),
          _xlfn.IFNA(_xlfn.XLOOKUP(K150,'Waste and circular economy'!$A:$A,'Waste and circular economy'!$P:$P),
            _xlfn.XLOOKUP(K150,'Water and wastewater'!$A:$A,'Water and wastewater'!$P:$P))))),
    0),
  0)</f>
        <v>2.9831386982094563</v>
      </c>
    </row>
    <row r="151" spans="1:21" x14ac:dyDescent="0.35">
      <c r="A151" t="s">
        <v>2958</v>
      </c>
      <c r="B151">
        <v>2018</v>
      </c>
      <c r="C151">
        <v>2019</v>
      </c>
      <c r="D151" t="s">
        <v>643</v>
      </c>
      <c r="E151" t="s">
        <v>643</v>
      </c>
      <c r="F151" t="s">
        <v>1686</v>
      </c>
      <c r="G151" t="s">
        <v>1597</v>
      </c>
      <c r="H151" t="s">
        <v>1687</v>
      </c>
      <c r="I151">
        <v>6310</v>
      </c>
      <c r="J151" t="s">
        <v>3282</v>
      </c>
      <c r="K151" s="44">
        <v>1116</v>
      </c>
      <c r="L151" t="s">
        <v>1688</v>
      </c>
      <c r="M151" t="s">
        <v>644</v>
      </c>
      <c r="N151" t="s">
        <v>1689</v>
      </c>
      <c r="O151" t="s">
        <v>645</v>
      </c>
      <c r="P151">
        <v>0</v>
      </c>
      <c r="Q151">
        <v>0</v>
      </c>
      <c r="R151">
        <v>130000000</v>
      </c>
      <c r="S151">
        <v>105147120</v>
      </c>
      <c r="T151">
        <f>_xlfn.XLOOKUP(K151,[1]Sheet1!$K:$K,[1]Sheet1!$T:$T,0,0)</f>
        <v>261362000</v>
      </c>
      <c r="U151">
        <f>IF(ROW()=MATCH(K151,$K:$K,0),
  _xlfn.IFNA(_xlfn.IFNA(_xlfn.XLOOKUP(K151,Buildings!$A:$A,Buildings!$P:$P),
      _xlfn.IFNA(_xlfn.XLOOKUP(K151,'Renewable energy'!$A:$A,'Renewable energy'!$O:$O),
        _xlfn.IFNA(_xlfn.XLOOKUP(K151,Transportation!$A:$A,Transportation!$M:$M),
          _xlfn.IFNA(_xlfn.XLOOKUP(K151,'Waste and circular economy'!$A:$A,'Waste and circular economy'!$P:$P),
            _xlfn.XLOOKUP(K151,'Water and wastewater'!$A:$A,'Water and wastewater'!$P:$P))))),
    0),
  0)</f>
        <v>0</v>
      </c>
    </row>
    <row r="152" spans="1:21" x14ac:dyDescent="0.35">
      <c r="A152" t="s">
        <v>2959</v>
      </c>
      <c r="B152">
        <v>2018</v>
      </c>
      <c r="C152">
        <v>2019</v>
      </c>
      <c r="D152" t="s">
        <v>643</v>
      </c>
      <c r="E152" t="s">
        <v>643</v>
      </c>
      <c r="F152" t="s">
        <v>1686</v>
      </c>
      <c r="G152" t="s">
        <v>1597</v>
      </c>
      <c r="H152" t="s">
        <v>1687</v>
      </c>
      <c r="I152">
        <v>6310</v>
      </c>
      <c r="J152" t="s">
        <v>3282</v>
      </c>
      <c r="K152" s="44">
        <v>1116</v>
      </c>
      <c r="L152" t="s">
        <v>1688</v>
      </c>
      <c r="M152" t="s">
        <v>644</v>
      </c>
      <c r="N152" t="s">
        <v>1689</v>
      </c>
      <c r="O152" t="s">
        <v>645</v>
      </c>
      <c r="P152">
        <v>0</v>
      </c>
      <c r="Q152">
        <v>0</v>
      </c>
      <c r="R152">
        <v>25230000</v>
      </c>
      <c r="S152">
        <v>20544410</v>
      </c>
      <c r="T152">
        <f>_xlfn.XLOOKUP(K152,[1]Sheet1!$K:$K,[1]Sheet1!$T:$T,0,0)</f>
        <v>261362000</v>
      </c>
      <c r="U152">
        <f>IF(ROW()=MATCH(K152,$K:$K,0),
  _xlfn.IFNA(_xlfn.IFNA(_xlfn.XLOOKUP(K152,Buildings!$A:$A,Buildings!$P:$P),
      _xlfn.IFNA(_xlfn.XLOOKUP(K152,'Renewable energy'!$A:$A,'Renewable energy'!$O:$O),
        _xlfn.IFNA(_xlfn.XLOOKUP(K152,Transportation!$A:$A,Transportation!$M:$M),
          _xlfn.IFNA(_xlfn.XLOOKUP(K152,'Waste and circular economy'!$A:$A,'Waste and circular economy'!$P:$P),
            _xlfn.XLOOKUP(K152,'Water and wastewater'!$A:$A,'Water and wastewater'!$P:$P))))),
    0),
  0)</f>
        <v>0</v>
      </c>
    </row>
    <row r="153" spans="1:21" x14ac:dyDescent="0.35">
      <c r="A153" t="s">
        <v>2960</v>
      </c>
      <c r="B153">
        <v>2024</v>
      </c>
      <c r="C153">
        <v>2024</v>
      </c>
      <c r="D153" t="s">
        <v>795</v>
      </c>
      <c r="E153" t="s">
        <v>795</v>
      </c>
      <c r="F153" t="s">
        <v>1690</v>
      </c>
      <c r="G153" t="s">
        <v>1378</v>
      </c>
      <c r="H153" t="s">
        <v>1691</v>
      </c>
      <c r="I153">
        <v>100344</v>
      </c>
      <c r="J153" t="s">
        <v>3284</v>
      </c>
      <c r="K153" s="44">
        <v>1598</v>
      </c>
      <c r="L153" t="s">
        <v>1692</v>
      </c>
      <c r="M153" t="s">
        <v>796</v>
      </c>
      <c r="N153" t="s">
        <v>1693</v>
      </c>
      <c r="O153" t="s">
        <v>797</v>
      </c>
      <c r="P153">
        <v>0</v>
      </c>
      <c r="Q153">
        <v>0</v>
      </c>
      <c r="R153">
        <v>5171000</v>
      </c>
      <c r="S153">
        <v>4801640</v>
      </c>
      <c r="T153">
        <f>_xlfn.XLOOKUP(K153,[1]Sheet1!$K:$K,[1]Sheet1!$T:$T,0,0)</f>
        <v>7671250</v>
      </c>
      <c r="U153">
        <f>IF(ROW()=MATCH(K153,$K:$K,0),
  _xlfn.IFNA(_xlfn.IFNA(_xlfn.XLOOKUP(K153,Buildings!$A:$A,Buildings!$P:$P),
      _xlfn.IFNA(_xlfn.XLOOKUP(K153,'Renewable energy'!$A:$A,'Renewable energy'!$O:$O),
        _xlfn.IFNA(_xlfn.XLOOKUP(K153,Transportation!$A:$A,Transportation!$M:$M),
          _xlfn.IFNA(_xlfn.XLOOKUP(K153,'Waste and circular economy'!$A:$A,'Waste and circular economy'!$P:$P),
            _xlfn.XLOOKUP(K153,'Water and wastewater'!$A:$A,'Water and wastewater'!$P:$P))))),
    0),
  0)</f>
        <v>0</v>
      </c>
    </row>
    <row r="154" spans="1:21" x14ac:dyDescent="0.35">
      <c r="A154" t="s">
        <v>2961</v>
      </c>
      <c r="B154">
        <v>2023</v>
      </c>
      <c r="C154">
        <v>2026</v>
      </c>
      <c r="D154" t="s">
        <v>1047</v>
      </c>
      <c r="E154" t="s">
        <v>1047</v>
      </c>
      <c r="F154" t="s">
        <v>1577</v>
      </c>
      <c r="G154" t="s">
        <v>1578</v>
      </c>
      <c r="H154" t="s">
        <v>1579</v>
      </c>
      <c r="I154">
        <v>100216</v>
      </c>
      <c r="J154" t="s">
        <v>3285</v>
      </c>
      <c r="K154" s="44">
        <v>1498</v>
      </c>
      <c r="L154" t="s">
        <v>1694</v>
      </c>
      <c r="M154" t="s">
        <v>1048</v>
      </c>
      <c r="N154" t="s">
        <v>1695</v>
      </c>
      <c r="O154" t="s">
        <v>1049</v>
      </c>
      <c r="P154" t="s">
        <v>1696</v>
      </c>
      <c r="Q154">
        <v>0</v>
      </c>
      <c r="R154">
        <v>448100000</v>
      </c>
      <c r="S154">
        <v>440631670</v>
      </c>
      <c r="T154">
        <f>_xlfn.XLOOKUP(K154,[1]Sheet1!$K:$K,[1]Sheet1!$T:$T,0,0)</f>
        <v>2338139000</v>
      </c>
      <c r="U154">
        <f>IF(ROW()=MATCH(K154,$K:$K,0),
  _xlfn.IFNA(_xlfn.IFNA(_xlfn.XLOOKUP(K154,Buildings!$A:$A,Buildings!$P:$P),
      _xlfn.IFNA(_xlfn.XLOOKUP(K154,'Renewable energy'!$A:$A,'Renewable energy'!$O:$O),
        _xlfn.IFNA(_xlfn.XLOOKUP(K154,Transportation!$A:$A,Transportation!$M:$M),
          _xlfn.IFNA(_xlfn.XLOOKUP(K154,'Waste and circular economy'!$A:$A,'Waste and circular economy'!$P:$P),
            _xlfn.XLOOKUP(K154,'Water and wastewater'!$A:$A,'Water and wastewater'!$P:$P))))),
    0),
  0)</f>
        <v>84.708046531822959</v>
      </c>
    </row>
    <row r="155" spans="1:21" x14ac:dyDescent="0.35">
      <c r="A155" t="s">
        <v>2962</v>
      </c>
      <c r="B155">
        <v>2023</v>
      </c>
      <c r="C155">
        <v>2026</v>
      </c>
      <c r="D155" t="s">
        <v>1047</v>
      </c>
      <c r="E155" t="s">
        <v>1047</v>
      </c>
      <c r="F155" t="s">
        <v>1577</v>
      </c>
      <c r="G155" t="s">
        <v>1578</v>
      </c>
      <c r="H155" t="s">
        <v>1579</v>
      </c>
      <c r="I155">
        <v>100216</v>
      </c>
      <c r="J155" t="s">
        <v>3285</v>
      </c>
      <c r="K155" s="44">
        <v>1498</v>
      </c>
      <c r="L155" t="s">
        <v>1694</v>
      </c>
      <c r="M155" t="s">
        <v>1048</v>
      </c>
      <c r="N155" t="s">
        <v>1695</v>
      </c>
      <c r="O155" t="s">
        <v>1049</v>
      </c>
      <c r="P155" t="s">
        <v>1696</v>
      </c>
      <c r="Q155">
        <v>0</v>
      </c>
      <c r="R155">
        <v>400000000</v>
      </c>
      <c r="S155">
        <v>400000000</v>
      </c>
      <c r="T155">
        <f>_xlfn.XLOOKUP(K155,[1]Sheet1!$K:$K,[1]Sheet1!$T:$T,0,0)</f>
        <v>2338139000</v>
      </c>
      <c r="U155">
        <f>IF(ROW()=MATCH(K155,$K:$K,0),
  _xlfn.IFNA(_xlfn.IFNA(_xlfn.XLOOKUP(K155,Buildings!$A:$A,Buildings!$P:$P),
      _xlfn.IFNA(_xlfn.XLOOKUP(K155,'Renewable energy'!$A:$A,'Renewable energy'!$O:$O),
        _xlfn.IFNA(_xlfn.XLOOKUP(K155,Transportation!$A:$A,Transportation!$M:$M),
          _xlfn.IFNA(_xlfn.XLOOKUP(K155,'Waste and circular economy'!$A:$A,'Waste and circular economy'!$P:$P),
            _xlfn.XLOOKUP(K155,'Water and wastewater'!$A:$A,'Water and wastewater'!$P:$P))))),
    0),
  0)</f>
        <v>0</v>
      </c>
    </row>
    <row r="156" spans="1:21" x14ac:dyDescent="0.35">
      <c r="A156" t="s">
        <v>2963</v>
      </c>
      <c r="B156">
        <v>2023</v>
      </c>
      <c r="C156">
        <v>2026</v>
      </c>
      <c r="D156" t="s">
        <v>1047</v>
      </c>
      <c r="E156" t="s">
        <v>1047</v>
      </c>
      <c r="F156" t="s">
        <v>1577</v>
      </c>
      <c r="G156" t="s">
        <v>1578</v>
      </c>
      <c r="H156" t="s">
        <v>1579</v>
      </c>
      <c r="I156">
        <v>100216</v>
      </c>
      <c r="J156" t="s">
        <v>3285</v>
      </c>
      <c r="K156" s="44">
        <v>1498</v>
      </c>
      <c r="L156" t="s">
        <v>1694</v>
      </c>
      <c r="M156" t="s">
        <v>1048</v>
      </c>
      <c r="N156" t="s">
        <v>1695</v>
      </c>
      <c r="O156" t="s">
        <v>1049</v>
      </c>
      <c r="P156" t="s">
        <v>1696</v>
      </c>
      <c r="Q156">
        <v>0</v>
      </c>
      <c r="R156">
        <v>227868000</v>
      </c>
      <c r="S156">
        <v>227868000</v>
      </c>
      <c r="T156">
        <f>_xlfn.XLOOKUP(K156,[1]Sheet1!$K:$K,[1]Sheet1!$T:$T,0,0)</f>
        <v>2338139000</v>
      </c>
      <c r="U156">
        <f>IF(ROW()=MATCH(K156,$K:$K,0),
  _xlfn.IFNA(_xlfn.IFNA(_xlfn.XLOOKUP(K156,Buildings!$A:$A,Buildings!$P:$P),
      _xlfn.IFNA(_xlfn.XLOOKUP(K156,'Renewable energy'!$A:$A,'Renewable energy'!$O:$O),
        _xlfn.IFNA(_xlfn.XLOOKUP(K156,Transportation!$A:$A,Transportation!$M:$M),
          _xlfn.IFNA(_xlfn.XLOOKUP(K156,'Waste and circular economy'!$A:$A,'Waste and circular economy'!$P:$P),
            _xlfn.XLOOKUP(K156,'Water and wastewater'!$A:$A,'Water and wastewater'!$P:$P))))),
    0),
  0)</f>
        <v>0</v>
      </c>
    </row>
    <row r="157" spans="1:21" x14ac:dyDescent="0.35">
      <c r="A157" t="s">
        <v>2964</v>
      </c>
      <c r="B157">
        <v>2023</v>
      </c>
      <c r="C157">
        <v>2026</v>
      </c>
      <c r="D157" t="s">
        <v>1047</v>
      </c>
      <c r="E157" t="s">
        <v>1047</v>
      </c>
      <c r="F157" t="s">
        <v>1577</v>
      </c>
      <c r="G157" t="s">
        <v>1578</v>
      </c>
      <c r="H157" t="s">
        <v>1579</v>
      </c>
      <c r="I157">
        <v>100216</v>
      </c>
      <c r="J157" t="s">
        <v>3285</v>
      </c>
      <c r="K157" s="44">
        <v>1498</v>
      </c>
      <c r="L157" t="s">
        <v>1694</v>
      </c>
      <c r="M157" t="s">
        <v>1048</v>
      </c>
      <c r="N157" t="s">
        <v>1695</v>
      </c>
      <c r="O157" t="s">
        <v>1049</v>
      </c>
      <c r="P157" t="s">
        <v>1696</v>
      </c>
      <c r="Q157">
        <v>0</v>
      </c>
      <c r="R157">
        <v>522875000</v>
      </c>
      <c r="S157">
        <v>522875000</v>
      </c>
      <c r="T157">
        <f>_xlfn.XLOOKUP(K157,[1]Sheet1!$K:$K,[1]Sheet1!$T:$T,0,0)</f>
        <v>2338139000</v>
      </c>
      <c r="U157">
        <f>IF(ROW()=MATCH(K157,$K:$K,0),
  _xlfn.IFNA(_xlfn.IFNA(_xlfn.XLOOKUP(K157,Buildings!$A:$A,Buildings!$P:$P),
      _xlfn.IFNA(_xlfn.XLOOKUP(K157,'Renewable energy'!$A:$A,'Renewable energy'!$O:$O),
        _xlfn.IFNA(_xlfn.XLOOKUP(K157,Transportation!$A:$A,Transportation!$M:$M),
          _xlfn.IFNA(_xlfn.XLOOKUP(K157,'Waste and circular economy'!$A:$A,'Waste and circular economy'!$P:$P),
            _xlfn.XLOOKUP(K157,'Water and wastewater'!$A:$A,'Water and wastewater'!$P:$P))))),
    0),
  0)</f>
        <v>0</v>
      </c>
    </row>
    <row r="158" spans="1:21" x14ac:dyDescent="0.35">
      <c r="A158" t="s">
        <v>2965</v>
      </c>
      <c r="B158">
        <v>2023</v>
      </c>
      <c r="C158">
        <v>2026</v>
      </c>
      <c r="D158" t="s">
        <v>1047</v>
      </c>
      <c r="E158" t="s">
        <v>1047</v>
      </c>
      <c r="F158" t="s">
        <v>1577</v>
      </c>
      <c r="G158" t="s">
        <v>1578</v>
      </c>
      <c r="H158" t="s">
        <v>1579</v>
      </c>
      <c r="I158">
        <v>100216</v>
      </c>
      <c r="J158" t="s">
        <v>3285</v>
      </c>
      <c r="K158" s="44">
        <v>1498</v>
      </c>
      <c r="L158" t="s">
        <v>1694</v>
      </c>
      <c r="M158" t="s">
        <v>1048</v>
      </c>
      <c r="N158" t="s">
        <v>1695</v>
      </c>
      <c r="O158" t="s">
        <v>1049</v>
      </c>
      <c r="P158" t="s">
        <v>1696</v>
      </c>
      <c r="Q158">
        <v>0</v>
      </c>
      <c r="R158">
        <v>219684000</v>
      </c>
      <c r="S158">
        <v>219684000</v>
      </c>
      <c r="T158">
        <f>_xlfn.XLOOKUP(K158,[1]Sheet1!$K:$K,[1]Sheet1!$T:$T,0,0)</f>
        <v>2338139000</v>
      </c>
      <c r="U158">
        <f>IF(ROW()=MATCH(K158,$K:$K,0),
  _xlfn.IFNA(_xlfn.IFNA(_xlfn.XLOOKUP(K158,Buildings!$A:$A,Buildings!$P:$P),
      _xlfn.IFNA(_xlfn.XLOOKUP(K158,'Renewable energy'!$A:$A,'Renewable energy'!$O:$O),
        _xlfn.IFNA(_xlfn.XLOOKUP(K158,Transportation!$A:$A,Transportation!$M:$M),
          _xlfn.IFNA(_xlfn.XLOOKUP(K158,'Waste and circular economy'!$A:$A,'Waste and circular economy'!$P:$P),
            _xlfn.XLOOKUP(K158,'Water and wastewater'!$A:$A,'Water and wastewater'!$P:$P))))),
    0),
  0)</f>
        <v>0</v>
      </c>
    </row>
    <row r="159" spans="1:21" x14ac:dyDescent="0.35">
      <c r="A159" t="s">
        <v>2966</v>
      </c>
      <c r="B159">
        <v>2015</v>
      </c>
      <c r="C159">
        <v>2017</v>
      </c>
      <c r="D159" t="s">
        <v>712</v>
      </c>
      <c r="E159" t="s">
        <v>712</v>
      </c>
      <c r="F159" t="s">
        <v>1697</v>
      </c>
      <c r="G159" t="s">
        <v>1430</v>
      </c>
      <c r="H159" t="s">
        <v>1698</v>
      </c>
      <c r="I159">
        <v>2150</v>
      </c>
      <c r="J159" t="s">
        <v>3282</v>
      </c>
      <c r="K159" s="44">
        <v>1017</v>
      </c>
      <c r="L159" t="s">
        <v>1699</v>
      </c>
      <c r="M159" t="s">
        <v>713</v>
      </c>
      <c r="N159" t="s">
        <v>1700</v>
      </c>
      <c r="O159" t="s">
        <v>714</v>
      </c>
      <c r="P159" t="s">
        <v>1701</v>
      </c>
      <c r="Q159" t="s">
        <v>1702</v>
      </c>
      <c r="R159">
        <v>192307000</v>
      </c>
      <c r="S159">
        <v>192307000</v>
      </c>
      <c r="T159">
        <f>_xlfn.XLOOKUP(K159,[1]Sheet1!$K:$K,[1]Sheet1!$T:$T,0,0)</f>
        <v>226000000</v>
      </c>
      <c r="U159">
        <f>IF(ROW()=MATCH(K159,$K:$K,0),
  _xlfn.IFNA(_xlfn.IFNA(_xlfn.XLOOKUP(K159,Buildings!$A:$A,Buildings!$P:$P),
      _xlfn.IFNA(_xlfn.XLOOKUP(K159,'Renewable energy'!$A:$A,'Renewable energy'!$O:$O),
        _xlfn.IFNA(_xlfn.XLOOKUP(K159,Transportation!$A:$A,Transportation!$M:$M),
          _xlfn.IFNA(_xlfn.XLOOKUP(K159,'Waste and circular economy'!$A:$A,'Waste and circular economy'!$P:$P),
            _xlfn.XLOOKUP(K159,'Water and wastewater'!$A:$A,'Water and wastewater'!$P:$P))))),
    0),
  0)</f>
        <v>4.4895848925757527</v>
      </c>
    </row>
    <row r="160" spans="1:21" x14ac:dyDescent="0.35">
      <c r="A160" t="s">
        <v>2967</v>
      </c>
      <c r="B160">
        <v>2020</v>
      </c>
      <c r="C160">
        <v>2021</v>
      </c>
      <c r="D160" t="s">
        <v>449</v>
      </c>
      <c r="E160" t="s">
        <v>449</v>
      </c>
      <c r="F160" t="s">
        <v>1703</v>
      </c>
      <c r="G160" t="s">
        <v>1378</v>
      </c>
      <c r="H160" t="s">
        <v>1704</v>
      </c>
      <c r="I160">
        <v>16200</v>
      </c>
      <c r="J160" t="s">
        <v>3282</v>
      </c>
      <c r="K160" s="44">
        <v>1284</v>
      </c>
      <c r="L160" t="s">
        <v>1705</v>
      </c>
      <c r="M160" t="s">
        <v>450</v>
      </c>
      <c r="N160" t="s">
        <v>1706</v>
      </c>
      <c r="O160" t="s">
        <v>451</v>
      </c>
      <c r="P160">
        <v>0</v>
      </c>
      <c r="Q160">
        <v>0</v>
      </c>
      <c r="R160">
        <v>296500000</v>
      </c>
      <c r="S160">
        <v>269190760</v>
      </c>
      <c r="T160">
        <f>_xlfn.XLOOKUP(K160,[1]Sheet1!$K:$K,[1]Sheet1!$T:$T,0,0)</f>
        <v>390000000</v>
      </c>
      <c r="U160">
        <f>IF(ROW()=MATCH(K160,$K:$K,0),
  _xlfn.IFNA(_xlfn.IFNA(_xlfn.XLOOKUP(K160,Buildings!$A:$A,Buildings!$P:$P),
      _xlfn.IFNA(_xlfn.XLOOKUP(K160,'Renewable energy'!$A:$A,'Renewable energy'!$O:$O),
        _xlfn.IFNA(_xlfn.XLOOKUP(K160,Transportation!$A:$A,Transportation!$M:$M),
          _xlfn.IFNA(_xlfn.XLOOKUP(K160,'Waste and circular economy'!$A:$A,'Waste and circular economy'!$P:$P),
            _xlfn.XLOOKUP(K160,'Water and wastewater'!$A:$A,'Water and wastewater'!$P:$P))))),
    0),
  0)</f>
        <v>7.3779443889553944</v>
      </c>
    </row>
    <row r="161" spans="1:21" x14ac:dyDescent="0.35">
      <c r="A161" t="s">
        <v>2968</v>
      </c>
      <c r="B161">
        <v>2019</v>
      </c>
      <c r="C161">
        <v>2020</v>
      </c>
      <c r="D161" t="s">
        <v>481</v>
      </c>
      <c r="E161" t="s">
        <v>481</v>
      </c>
      <c r="F161" t="s">
        <v>1707</v>
      </c>
      <c r="G161" t="s">
        <v>1652</v>
      </c>
      <c r="H161" t="s">
        <v>1708</v>
      </c>
      <c r="I161">
        <v>8310</v>
      </c>
      <c r="J161" t="s">
        <v>3282</v>
      </c>
      <c r="K161" s="44">
        <v>1253</v>
      </c>
      <c r="L161" t="s">
        <v>1709</v>
      </c>
      <c r="M161" t="s">
        <v>482</v>
      </c>
      <c r="N161" t="s">
        <v>1710</v>
      </c>
      <c r="O161" t="s">
        <v>483</v>
      </c>
      <c r="P161">
        <v>0</v>
      </c>
      <c r="Q161">
        <v>0</v>
      </c>
      <c r="R161">
        <v>12500000</v>
      </c>
      <c r="S161">
        <v>10625000</v>
      </c>
      <c r="T161">
        <f>_xlfn.XLOOKUP(K161,[1]Sheet1!$K:$K,[1]Sheet1!$T:$T,0,0)</f>
        <v>28200000</v>
      </c>
      <c r="U161">
        <f>IF(ROW()=MATCH(K161,$K:$K,0),
  _xlfn.IFNA(_xlfn.IFNA(_xlfn.XLOOKUP(K161,Buildings!$A:$A,Buildings!$P:$P),
      _xlfn.IFNA(_xlfn.XLOOKUP(K161,'Renewable energy'!$A:$A,'Renewable energy'!$O:$O),
        _xlfn.IFNA(_xlfn.XLOOKUP(K161,Transportation!$A:$A,Transportation!$M:$M),
          _xlfn.IFNA(_xlfn.XLOOKUP(K161,'Waste and circular economy'!$A:$A,'Waste and circular economy'!$P:$P),
            _xlfn.XLOOKUP(K161,'Water and wastewater'!$A:$A,'Water and wastewater'!$P:$P))))),
    0),
  0)</f>
        <v>1.2096750886524853E-2</v>
      </c>
    </row>
    <row r="162" spans="1:21" x14ac:dyDescent="0.35">
      <c r="A162" t="s">
        <v>2969</v>
      </c>
      <c r="B162">
        <v>2020</v>
      </c>
      <c r="C162">
        <v>2020</v>
      </c>
      <c r="D162" t="s">
        <v>513</v>
      </c>
      <c r="E162" t="s">
        <v>513</v>
      </c>
      <c r="F162" t="s">
        <v>1711</v>
      </c>
      <c r="G162" t="s">
        <v>1403</v>
      </c>
      <c r="H162" t="s">
        <v>1712</v>
      </c>
      <c r="I162">
        <v>18380</v>
      </c>
      <c r="J162" t="s">
        <v>3284</v>
      </c>
      <c r="K162" s="44">
        <v>1293</v>
      </c>
      <c r="L162" t="s">
        <v>1713</v>
      </c>
      <c r="M162" t="s">
        <v>881</v>
      </c>
      <c r="N162" t="s">
        <v>1714</v>
      </c>
      <c r="O162" t="s">
        <v>882</v>
      </c>
      <c r="P162">
        <v>0</v>
      </c>
      <c r="Q162">
        <v>0</v>
      </c>
      <c r="R162">
        <v>1000000</v>
      </c>
      <c r="S162">
        <v>475000</v>
      </c>
      <c r="T162">
        <f>_xlfn.XLOOKUP(K162,[1]Sheet1!$K:$K,[1]Sheet1!$T:$T,0,0)</f>
        <v>1250000</v>
      </c>
      <c r="U162">
        <f>IF(ROW()=MATCH(K162,$K:$K,0),
  _xlfn.IFNA(_xlfn.IFNA(_xlfn.XLOOKUP(K162,Buildings!$A:$A,Buildings!$P:$P),
      _xlfn.IFNA(_xlfn.XLOOKUP(K162,'Renewable energy'!$A:$A,'Renewable energy'!$O:$O),
        _xlfn.IFNA(_xlfn.XLOOKUP(K162,Transportation!$A:$A,Transportation!$M:$M),
          _xlfn.IFNA(_xlfn.XLOOKUP(K162,'Waste and circular economy'!$A:$A,'Waste and circular economy'!$P:$P),
            _xlfn.XLOOKUP(K162,'Water and wastewater'!$A:$A,'Water and wastewater'!$P:$P))))),
    0),
  0)</f>
        <v>0</v>
      </c>
    </row>
    <row r="163" spans="1:21" x14ac:dyDescent="0.35">
      <c r="A163" t="s">
        <v>2970</v>
      </c>
      <c r="B163">
        <v>2018</v>
      </c>
      <c r="C163">
        <v>2020</v>
      </c>
      <c r="D163" t="s">
        <v>513</v>
      </c>
      <c r="E163" t="s">
        <v>513</v>
      </c>
      <c r="F163" t="s">
        <v>1711</v>
      </c>
      <c r="G163" t="s">
        <v>1403</v>
      </c>
      <c r="H163" t="s">
        <v>1712</v>
      </c>
      <c r="I163">
        <v>18380</v>
      </c>
      <c r="J163" t="s">
        <v>3282</v>
      </c>
      <c r="K163" s="44">
        <v>1223</v>
      </c>
      <c r="L163" t="s">
        <v>1715</v>
      </c>
      <c r="M163" t="s">
        <v>514</v>
      </c>
      <c r="N163" t="s">
        <v>1716</v>
      </c>
      <c r="O163" t="s">
        <v>515</v>
      </c>
      <c r="P163">
        <v>0</v>
      </c>
      <c r="Q163">
        <v>0</v>
      </c>
      <c r="R163">
        <v>21057500</v>
      </c>
      <c r="S163">
        <v>18319960</v>
      </c>
      <c r="T163">
        <f>_xlfn.XLOOKUP(K163,[1]Sheet1!$K:$K,[1]Sheet1!$T:$T,0,0)</f>
        <v>32200000</v>
      </c>
      <c r="U163">
        <f>IF(ROW()=MATCH(K163,$K:$K,0),
  _xlfn.IFNA(_xlfn.IFNA(_xlfn.XLOOKUP(K163,Buildings!$A:$A,Buildings!$P:$P),
      _xlfn.IFNA(_xlfn.XLOOKUP(K163,'Renewable energy'!$A:$A,'Renewable energy'!$O:$O),
        _xlfn.IFNA(_xlfn.XLOOKUP(K163,Transportation!$A:$A,Transportation!$M:$M),
          _xlfn.IFNA(_xlfn.XLOOKUP(K163,'Waste and circular economy'!$A:$A,'Waste and circular economy'!$P:$P),
            _xlfn.XLOOKUP(K163,'Water and wastewater'!$A:$A,'Water and wastewater'!$P:$P))))),
    0),
  0)</f>
        <v>1.4796752909999973E-2</v>
      </c>
    </row>
    <row r="164" spans="1:21" x14ac:dyDescent="0.35">
      <c r="A164" t="s">
        <v>2971</v>
      </c>
      <c r="B164">
        <v>2019</v>
      </c>
      <c r="C164">
        <v>2024</v>
      </c>
      <c r="D164" t="s">
        <v>256</v>
      </c>
      <c r="E164" t="s">
        <v>256</v>
      </c>
      <c r="F164" t="s">
        <v>1717</v>
      </c>
      <c r="G164" t="s">
        <v>1620</v>
      </c>
      <c r="H164" t="s">
        <v>1718</v>
      </c>
      <c r="I164">
        <v>100035</v>
      </c>
      <c r="J164" t="s">
        <v>3283</v>
      </c>
      <c r="K164" s="44">
        <v>1562</v>
      </c>
      <c r="L164" t="s">
        <v>1719</v>
      </c>
      <c r="M164" t="s">
        <v>1322</v>
      </c>
      <c r="N164" t="s">
        <v>1720</v>
      </c>
      <c r="O164" t="s">
        <v>1323</v>
      </c>
      <c r="P164" t="s">
        <v>1721</v>
      </c>
      <c r="Q164">
        <v>0</v>
      </c>
      <c r="R164">
        <v>7272265</v>
      </c>
      <c r="S164">
        <v>6981374.4000000004</v>
      </c>
      <c r="T164">
        <f>_xlfn.XLOOKUP(K164,[1]Sheet1!$K:$K,[1]Sheet1!$T:$T,0,0)</f>
        <v>89700000</v>
      </c>
      <c r="U164">
        <f>IF(ROW()=MATCH(K164,$K:$K,0),
  _xlfn.IFNA(_xlfn.IFNA(_xlfn.XLOOKUP(K164,Buildings!$A:$A,Buildings!$P:$P),
      _xlfn.IFNA(_xlfn.XLOOKUP(K164,'Renewable energy'!$A:$A,'Renewable energy'!$O:$O),
        _xlfn.IFNA(_xlfn.XLOOKUP(K164,Transportation!$A:$A,Transportation!$M:$M),
          _xlfn.IFNA(_xlfn.XLOOKUP(K164,'Waste and circular economy'!$A:$A,'Waste and circular economy'!$P:$P),
            _xlfn.XLOOKUP(K164,'Water and wastewater'!$A:$A,'Water and wastewater'!$P:$P))))),
    0),
  0)</f>
        <v>0</v>
      </c>
    </row>
    <row r="165" spans="1:21" x14ac:dyDescent="0.35">
      <c r="A165" t="s">
        <v>2972</v>
      </c>
      <c r="B165">
        <v>2022</v>
      </c>
      <c r="C165">
        <v>2024</v>
      </c>
      <c r="D165" t="s">
        <v>256</v>
      </c>
      <c r="E165" t="s">
        <v>256</v>
      </c>
      <c r="F165" t="s">
        <v>1717</v>
      </c>
      <c r="G165" t="s">
        <v>1620</v>
      </c>
      <c r="H165" t="s">
        <v>1718</v>
      </c>
      <c r="I165">
        <v>100035</v>
      </c>
      <c r="J165" t="s">
        <v>3285</v>
      </c>
      <c r="K165" s="44">
        <v>1475</v>
      </c>
      <c r="L165" t="s">
        <v>1722</v>
      </c>
      <c r="M165" t="s">
        <v>1103</v>
      </c>
      <c r="N165" t="s">
        <v>1723</v>
      </c>
      <c r="O165" t="s">
        <v>1104</v>
      </c>
      <c r="P165">
        <v>0</v>
      </c>
      <c r="Q165">
        <v>0</v>
      </c>
      <c r="R165">
        <v>52800000</v>
      </c>
      <c r="S165">
        <v>47520000</v>
      </c>
      <c r="T165">
        <f>_xlfn.XLOOKUP(K165,[1]Sheet1!$K:$K,[1]Sheet1!$T:$T,0,0)</f>
        <v>150000000</v>
      </c>
      <c r="U165">
        <f>IF(ROW()=MATCH(K165,$K:$K,0),
  _xlfn.IFNA(_xlfn.IFNA(_xlfn.XLOOKUP(K165,Buildings!$A:$A,Buildings!$P:$P),
      _xlfn.IFNA(_xlfn.XLOOKUP(K165,'Renewable energy'!$A:$A,'Renewable energy'!$O:$O),
        _xlfn.IFNA(_xlfn.XLOOKUP(K165,Transportation!$A:$A,Transportation!$M:$M),
          _xlfn.IFNA(_xlfn.XLOOKUP(K165,'Waste and circular economy'!$A:$A,'Waste and circular economy'!$P:$P),
            _xlfn.XLOOKUP(K165,'Water and wastewater'!$A:$A,'Water and wastewater'!$P:$P))))),
    0),
  0)</f>
        <v>0</v>
      </c>
    </row>
    <row r="166" spans="1:21" x14ac:dyDescent="0.35">
      <c r="A166" t="s">
        <v>2971</v>
      </c>
      <c r="B166">
        <v>2022</v>
      </c>
      <c r="C166">
        <v>2024</v>
      </c>
      <c r="D166" t="s">
        <v>256</v>
      </c>
      <c r="E166" t="s">
        <v>256</v>
      </c>
      <c r="F166" t="s">
        <v>1717</v>
      </c>
      <c r="G166" t="s">
        <v>1620</v>
      </c>
      <c r="H166" t="s">
        <v>1718</v>
      </c>
      <c r="I166">
        <v>100035</v>
      </c>
      <c r="J166" t="s">
        <v>3285</v>
      </c>
      <c r="K166" s="44">
        <v>1475</v>
      </c>
      <c r="L166" t="s">
        <v>1722</v>
      </c>
      <c r="M166" t="s">
        <v>1103</v>
      </c>
      <c r="N166" t="s">
        <v>1723</v>
      </c>
      <c r="O166" t="s">
        <v>1104</v>
      </c>
      <c r="P166">
        <v>0</v>
      </c>
      <c r="Q166">
        <v>0</v>
      </c>
      <c r="R166">
        <v>74000545</v>
      </c>
      <c r="S166">
        <v>71040523.200000003</v>
      </c>
      <c r="T166">
        <f>_xlfn.XLOOKUP(K166,[1]Sheet1!$K:$K,[1]Sheet1!$T:$T,0,0)</f>
        <v>150000000</v>
      </c>
      <c r="U166">
        <f>IF(ROW()=MATCH(K166,$K:$K,0),
  _xlfn.IFNA(_xlfn.IFNA(_xlfn.XLOOKUP(K166,Buildings!$A:$A,Buildings!$P:$P),
      _xlfn.IFNA(_xlfn.XLOOKUP(K166,'Renewable energy'!$A:$A,'Renewable energy'!$O:$O),
        _xlfn.IFNA(_xlfn.XLOOKUP(K166,Transportation!$A:$A,Transportation!$M:$M),
          _xlfn.IFNA(_xlfn.XLOOKUP(K166,'Waste and circular economy'!$A:$A,'Waste and circular economy'!$P:$P),
            _xlfn.XLOOKUP(K166,'Water and wastewater'!$A:$A,'Water and wastewater'!$P:$P))))),
    0),
  0)</f>
        <v>0</v>
      </c>
    </row>
    <row r="167" spans="1:21" x14ac:dyDescent="0.35">
      <c r="A167" t="s">
        <v>2971</v>
      </c>
      <c r="B167">
        <v>2024</v>
      </c>
      <c r="C167">
        <v>2027</v>
      </c>
      <c r="D167" t="s">
        <v>256</v>
      </c>
      <c r="E167" t="s">
        <v>256</v>
      </c>
      <c r="F167" t="s">
        <v>1717</v>
      </c>
      <c r="G167" t="s">
        <v>1620</v>
      </c>
      <c r="H167" t="s">
        <v>1718</v>
      </c>
      <c r="I167">
        <v>100035</v>
      </c>
      <c r="J167" t="s">
        <v>3285</v>
      </c>
      <c r="K167" s="44">
        <v>1561</v>
      </c>
      <c r="L167" t="s">
        <v>1724</v>
      </c>
      <c r="M167" t="s">
        <v>1097</v>
      </c>
      <c r="N167" t="s">
        <v>1725</v>
      </c>
      <c r="O167" t="s">
        <v>1098</v>
      </c>
      <c r="P167">
        <v>0</v>
      </c>
      <c r="Q167">
        <v>0</v>
      </c>
      <c r="R167">
        <v>60000</v>
      </c>
      <c r="S167">
        <v>57600</v>
      </c>
      <c r="T167">
        <f>_xlfn.XLOOKUP(K167,[1]Sheet1!$K:$K,[1]Sheet1!$T:$T,0,0)</f>
        <v>2565625</v>
      </c>
      <c r="U167">
        <f>IF(ROW()=MATCH(K167,$K:$K,0),
  _xlfn.IFNA(_xlfn.IFNA(_xlfn.XLOOKUP(K167,Buildings!$A:$A,Buildings!$P:$P),
      _xlfn.IFNA(_xlfn.XLOOKUP(K167,'Renewable energy'!$A:$A,'Renewable energy'!$O:$O),
        _xlfn.IFNA(_xlfn.XLOOKUP(K167,Transportation!$A:$A,Transportation!$M:$M),
          _xlfn.IFNA(_xlfn.XLOOKUP(K167,'Waste and circular economy'!$A:$A,'Waste and circular economy'!$P:$P),
            _xlfn.XLOOKUP(K167,'Water and wastewater'!$A:$A,'Water and wastewater'!$P:$P))))),
    0),
  0)</f>
        <v>0</v>
      </c>
    </row>
    <row r="168" spans="1:21" x14ac:dyDescent="0.35">
      <c r="A168" t="s">
        <v>2971</v>
      </c>
      <c r="B168">
        <v>2024</v>
      </c>
      <c r="C168">
        <v>2027</v>
      </c>
      <c r="D168" t="s">
        <v>256</v>
      </c>
      <c r="E168" t="s">
        <v>256</v>
      </c>
      <c r="F168" t="s">
        <v>1717</v>
      </c>
      <c r="G168" t="s">
        <v>1620</v>
      </c>
      <c r="H168" t="s">
        <v>1718</v>
      </c>
      <c r="I168">
        <v>100035</v>
      </c>
      <c r="J168" t="s">
        <v>3285</v>
      </c>
      <c r="K168" s="44">
        <v>1560</v>
      </c>
      <c r="L168" t="s">
        <v>1726</v>
      </c>
      <c r="M168" t="s">
        <v>1099</v>
      </c>
      <c r="N168" t="s">
        <v>1727</v>
      </c>
      <c r="O168" t="s">
        <v>1100</v>
      </c>
      <c r="P168">
        <v>0</v>
      </c>
      <c r="Q168">
        <v>0</v>
      </c>
      <c r="R168">
        <v>1760000</v>
      </c>
      <c r="S168">
        <v>1689600</v>
      </c>
      <c r="T168">
        <f>_xlfn.XLOOKUP(K168,[1]Sheet1!$K:$K,[1]Sheet1!$T:$T,0,0)</f>
        <v>2200000</v>
      </c>
      <c r="U168">
        <f>IF(ROW()=MATCH(K168,$K:$K,0),
  _xlfn.IFNA(_xlfn.IFNA(_xlfn.XLOOKUP(K168,Buildings!$A:$A,Buildings!$P:$P),
      _xlfn.IFNA(_xlfn.XLOOKUP(K168,'Renewable energy'!$A:$A,'Renewable energy'!$O:$O),
        _xlfn.IFNA(_xlfn.XLOOKUP(K168,Transportation!$A:$A,Transportation!$M:$M),
          _xlfn.IFNA(_xlfn.XLOOKUP(K168,'Waste and circular economy'!$A:$A,'Waste and circular economy'!$P:$P),
            _xlfn.XLOOKUP(K168,'Water and wastewater'!$A:$A,'Water and wastewater'!$P:$P))))),
    0),
  0)</f>
        <v>0</v>
      </c>
    </row>
    <row r="169" spans="1:21" x14ac:dyDescent="0.35">
      <c r="A169" t="s">
        <v>2972</v>
      </c>
      <c r="B169">
        <v>2020</v>
      </c>
      <c r="C169">
        <v>2024</v>
      </c>
      <c r="D169" t="s">
        <v>256</v>
      </c>
      <c r="E169" t="s">
        <v>256</v>
      </c>
      <c r="F169" t="s">
        <v>1717</v>
      </c>
      <c r="G169" t="s">
        <v>1620</v>
      </c>
      <c r="H169" t="s">
        <v>1718</v>
      </c>
      <c r="I169">
        <v>100035</v>
      </c>
      <c r="J169" t="s">
        <v>3285</v>
      </c>
      <c r="K169" s="44">
        <v>1476</v>
      </c>
      <c r="L169" t="s">
        <v>1728</v>
      </c>
      <c r="M169" t="s">
        <v>1101</v>
      </c>
      <c r="N169" t="s">
        <v>1729</v>
      </c>
      <c r="O169" t="s">
        <v>1102</v>
      </c>
      <c r="P169">
        <v>0</v>
      </c>
      <c r="Q169">
        <v>0</v>
      </c>
      <c r="R169">
        <v>2492697</v>
      </c>
      <c r="S169">
        <v>2243427.2999999998</v>
      </c>
      <c r="T169">
        <f>_xlfn.XLOOKUP(K169,[1]Sheet1!$K:$K,[1]Sheet1!$T:$T,0,0)</f>
        <v>30899887</v>
      </c>
      <c r="U169">
        <f>IF(ROW()=MATCH(K169,$K:$K,0),
  _xlfn.IFNA(_xlfn.IFNA(_xlfn.XLOOKUP(K169,Buildings!$A:$A,Buildings!$P:$P),
      _xlfn.IFNA(_xlfn.XLOOKUP(K169,'Renewable energy'!$A:$A,'Renewable energy'!$O:$O),
        _xlfn.IFNA(_xlfn.XLOOKUP(K169,Transportation!$A:$A,Transportation!$M:$M),
          _xlfn.IFNA(_xlfn.XLOOKUP(K169,'Waste and circular economy'!$A:$A,'Waste and circular economy'!$P:$P),
            _xlfn.XLOOKUP(K169,'Water and wastewater'!$A:$A,'Water and wastewater'!$P:$P))))),
    0),
  0)</f>
        <v>0</v>
      </c>
    </row>
    <row r="170" spans="1:21" x14ac:dyDescent="0.35">
      <c r="A170" t="s">
        <v>2971</v>
      </c>
      <c r="B170">
        <v>2020</v>
      </c>
      <c r="C170">
        <v>2024</v>
      </c>
      <c r="D170" t="s">
        <v>256</v>
      </c>
      <c r="E170" t="s">
        <v>256</v>
      </c>
      <c r="F170" t="s">
        <v>1717</v>
      </c>
      <c r="G170" t="s">
        <v>1620</v>
      </c>
      <c r="H170" t="s">
        <v>1718</v>
      </c>
      <c r="I170">
        <v>100035</v>
      </c>
      <c r="J170" t="s">
        <v>3285</v>
      </c>
      <c r="K170" s="44">
        <v>1476</v>
      </c>
      <c r="L170" t="s">
        <v>1728</v>
      </c>
      <c r="M170" t="s">
        <v>1101</v>
      </c>
      <c r="N170" t="s">
        <v>1729</v>
      </c>
      <c r="O170" t="s">
        <v>1102</v>
      </c>
      <c r="P170">
        <v>0</v>
      </c>
      <c r="Q170">
        <v>0</v>
      </c>
      <c r="R170">
        <v>12907190</v>
      </c>
      <c r="S170">
        <v>12390902.4</v>
      </c>
      <c r="T170">
        <f>_xlfn.XLOOKUP(K170,[1]Sheet1!$K:$K,[1]Sheet1!$T:$T,0,0)</f>
        <v>30899887</v>
      </c>
      <c r="U170">
        <f>IF(ROW()=MATCH(K170,$K:$K,0),
  _xlfn.IFNA(_xlfn.IFNA(_xlfn.XLOOKUP(K170,Buildings!$A:$A,Buildings!$P:$P),
      _xlfn.IFNA(_xlfn.XLOOKUP(K170,'Renewable energy'!$A:$A,'Renewable energy'!$O:$O),
        _xlfn.IFNA(_xlfn.XLOOKUP(K170,Transportation!$A:$A,Transportation!$M:$M),
          _xlfn.IFNA(_xlfn.XLOOKUP(K170,'Waste and circular economy'!$A:$A,'Waste and circular economy'!$P:$P),
            _xlfn.XLOOKUP(K170,'Water and wastewater'!$A:$A,'Water and wastewater'!$P:$P))))),
    0),
  0)</f>
        <v>0</v>
      </c>
    </row>
    <row r="171" spans="1:21" x14ac:dyDescent="0.35">
      <c r="A171" t="s">
        <v>2972</v>
      </c>
      <c r="B171">
        <v>2022</v>
      </c>
      <c r="C171">
        <v>2024</v>
      </c>
      <c r="D171" t="s">
        <v>256</v>
      </c>
      <c r="E171" t="s">
        <v>256</v>
      </c>
      <c r="F171" t="s">
        <v>1717</v>
      </c>
      <c r="G171" t="s">
        <v>1620</v>
      </c>
      <c r="H171" t="s">
        <v>1718</v>
      </c>
      <c r="I171">
        <v>100035</v>
      </c>
      <c r="J171" t="s">
        <v>3282</v>
      </c>
      <c r="K171" s="44">
        <v>1474</v>
      </c>
      <c r="L171" t="s">
        <v>1730</v>
      </c>
      <c r="M171" t="s">
        <v>257</v>
      </c>
      <c r="N171" t="s">
        <v>1731</v>
      </c>
      <c r="O171" t="s">
        <v>258</v>
      </c>
      <c r="P171">
        <v>0</v>
      </c>
      <c r="Q171">
        <v>0</v>
      </c>
      <c r="R171">
        <v>4707303</v>
      </c>
      <c r="S171">
        <v>4236572.7</v>
      </c>
      <c r="T171">
        <f>_xlfn.XLOOKUP(K171,[1]Sheet1!$K:$K,[1]Sheet1!$T:$T,0,0)</f>
        <v>10060000</v>
      </c>
      <c r="U171">
        <f>IF(ROW()=MATCH(K171,$K:$K,0),
  _xlfn.IFNA(_xlfn.IFNA(_xlfn.XLOOKUP(K171,Buildings!$A:$A,Buildings!$P:$P),
      _xlfn.IFNA(_xlfn.XLOOKUP(K171,'Renewable energy'!$A:$A,'Renewable energy'!$O:$O),
        _xlfn.IFNA(_xlfn.XLOOKUP(K171,Transportation!$A:$A,Transportation!$M:$M),
          _xlfn.IFNA(_xlfn.XLOOKUP(K171,'Waste and circular economy'!$A:$A,'Waste and circular economy'!$P:$P),
            _xlfn.XLOOKUP(K171,'Water and wastewater'!$A:$A,'Water and wastewater'!$P:$P))))),
    0),
  0)</f>
        <v>4.6175526064395624</v>
      </c>
    </row>
    <row r="172" spans="1:21" x14ac:dyDescent="0.35">
      <c r="A172" t="s">
        <v>2973</v>
      </c>
      <c r="B172">
        <v>2023</v>
      </c>
      <c r="C172">
        <v>2024</v>
      </c>
      <c r="D172" t="s">
        <v>49</v>
      </c>
      <c r="E172" t="s">
        <v>49</v>
      </c>
      <c r="F172" t="s">
        <v>1397</v>
      </c>
      <c r="G172" t="s">
        <v>1398</v>
      </c>
      <c r="H172" t="s">
        <v>1399</v>
      </c>
      <c r="I172">
        <v>11220</v>
      </c>
      <c r="J172" t="s">
        <v>3282</v>
      </c>
      <c r="K172" s="44">
        <v>1579</v>
      </c>
      <c r="L172" t="s">
        <v>1732</v>
      </c>
      <c r="M172" t="s">
        <v>118</v>
      </c>
      <c r="N172" t="s">
        <v>1733</v>
      </c>
      <c r="O172" t="s">
        <v>119</v>
      </c>
      <c r="P172">
        <v>0</v>
      </c>
      <c r="Q172">
        <v>0</v>
      </c>
      <c r="R172">
        <v>51500000</v>
      </c>
      <c r="S172">
        <v>49783340</v>
      </c>
      <c r="T172">
        <f>_xlfn.XLOOKUP(K172,[1]Sheet1!$K:$K,[1]Sheet1!$T:$T,0,0)</f>
        <v>63630000</v>
      </c>
      <c r="U172">
        <f>IF(ROW()=MATCH(K172,$K:$K,0),
  _xlfn.IFNA(_xlfn.IFNA(_xlfn.XLOOKUP(K172,Buildings!$A:$A,Buildings!$P:$P),
      _xlfn.IFNA(_xlfn.XLOOKUP(K172,'Renewable energy'!$A:$A,'Renewable energy'!$O:$O),
        _xlfn.IFNA(_xlfn.XLOOKUP(K172,Transportation!$A:$A,Transportation!$M:$M),
          _xlfn.IFNA(_xlfn.XLOOKUP(K172,'Waste and circular economy'!$A:$A,'Waste and circular economy'!$P:$P),
            _xlfn.XLOOKUP(K172,'Water and wastewater'!$A:$A,'Water and wastewater'!$P:$P))))),
    0),
  0)</f>
        <v>1.7326683471727171</v>
      </c>
    </row>
    <row r="173" spans="1:21" x14ac:dyDescent="0.35">
      <c r="A173" t="s">
        <v>2974</v>
      </c>
      <c r="B173">
        <v>2024</v>
      </c>
      <c r="C173">
        <v>2025</v>
      </c>
      <c r="D173" t="s">
        <v>49</v>
      </c>
      <c r="E173" t="s">
        <v>49</v>
      </c>
      <c r="F173" t="s">
        <v>1397</v>
      </c>
      <c r="G173" t="s">
        <v>1398</v>
      </c>
      <c r="H173" t="s">
        <v>1399</v>
      </c>
      <c r="I173">
        <v>11220</v>
      </c>
      <c r="J173" t="s">
        <v>3284</v>
      </c>
      <c r="K173" s="44">
        <v>4020</v>
      </c>
      <c r="L173" t="s">
        <v>1734</v>
      </c>
      <c r="M173" t="s">
        <v>769</v>
      </c>
      <c r="N173" t="s">
        <v>1735</v>
      </c>
      <c r="O173" t="s">
        <v>770</v>
      </c>
      <c r="P173">
        <v>0</v>
      </c>
      <c r="Q173">
        <v>0</v>
      </c>
      <c r="R173">
        <v>12500000</v>
      </c>
      <c r="S173">
        <v>12500000</v>
      </c>
      <c r="T173">
        <f>_xlfn.XLOOKUP(K173,[1]Sheet1!$K:$K,[1]Sheet1!$T:$T,0,0)</f>
        <v>15600000</v>
      </c>
      <c r="U173">
        <f>IF(ROW()=MATCH(K173,$K:$K,0),
  _xlfn.IFNA(_xlfn.IFNA(_xlfn.XLOOKUP(K173,Buildings!$A:$A,Buildings!$P:$P),
      _xlfn.IFNA(_xlfn.XLOOKUP(K173,'Renewable energy'!$A:$A,'Renewable energy'!$O:$O),
        _xlfn.IFNA(_xlfn.XLOOKUP(K173,Transportation!$A:$A,Transportation!$M:$M),
          _xlfn.IFNA(_xlfn.XLOOKUP(K173,'Waste and circular economy'!$A:$A,'Waste and circular economy'!$P:$P),
            _xlfn.XLOOKUP(K173,'Water and wastewater'!$A:$A,'Water and wastewater'!$P:$P))))),
    0),
  0)</f>
        <v>0</v>
      </c>
    </row>
    <row r="174" spans="1:21" x14ac:dyDescent="0.35">
      <c r="A174" t="s">
        <v>2974</v>
      </c>
      <c r="B174">
        <v>2025</v>
      </c>
      <c r="C174">
        <v>2027</v>
      </c>
      <c r="D174" t="s">
        <v>49</v>
      </c>
      <c r="E174" t="s">
        <v>49</v>
      </c>
      <c r="F174" t="s">
        <v>1397</v>
      </c>
      <c r="G174" t="s">
        <v>1398</v>
      </c>
      <c r="H174" t="s">
        <v>1399</v>
      </c>
      <c r="I174">
        <v>11220</v>
      </c>
      <c r="J174" t="s">
        <v>3282</v>
      </c>
      <c r="K174" s="44">
        <v>4030</v>
      </c>
      <c r="L174" t="s">
        <v>1736</v>
      </c>
      <c r="M174" t="s">
        <v>50</v>
      </c>
      <c r="N174" t="s">
        <v>1737</v>
      </c>
      <c r="O174" t="s">
        <v>51</v>
      </c>
      <c r="P174">
        <v>0</v>
      </c>
      <c r="Q174">
        <v>0</v>
      </c>
      <c r="R174">
        <v>117500000</v>
      </c>
      <c r="S174">
        <v>117500000</v>
      </c>
      <c r="T174">
        <f>_xlfn.XLOOKUP(K174,[1]Sheet1!$K:$K,[1]Sheet1!$T:$T,0,0)</f>
        <v>640000000</v>
      </c>
      <c r="U174">
        <f>IF(ROW()=MATCH(K174,$K:$K,0),
  _xlfn.IFNA(_xlfn.IFNA(_xlfn.XLOOKUP(K174,Buildings!$A:$A,Buildings!$P:$P),
      _xlfn.IFNA(_xlfn.XLOOKUP(K174,'Renewable energy'!$A:$A,'Renewable energy'!$O:$O),
        _xlfn.IFNA(_xlfn.XLOOKUP(K174,Transportation!$A:$A,Transportation!$M:$M),
          _xlfn.IFNA(_xlfn.XLOOKUP(K174,'Waste and circular economy'!$A:$A,'Waste and circular economy'!$P:$P),
            _xlfn.XLOOKUP(K174,'Water and wastewater'!$A:$A,'Water and wastewater'!$P:$P))))),
    0),
  0)</f>
        <v>0.81112919453124999</v>
      </c>
    </row>
    <row r="175" spans="1:21" x14ac:dyDescent="0.35">
      <c r="A175" t="s">
        <v>2975</v>
      </c>
      <c r="B175">
        <v>2018</v>
      </c>
      <c r="C175">
        <v>2021</v>
      </c>
      <c r="D175" t="s">
        <v>420</v>
      </c>
      <c r="E175" t="s">
        <v>420</v>
      </c>
      <c r="F175" t="s">
        <v>1738</v>
      </c>
      <c r="G175" t="s">
        <v>1620</v>
      </c>
      <c r="H175" t="s">
        <v>1739</v>
      </c>
      <c r="I175">
        <v>100325</v>
      </c>
      <c r="J175" t="s">
        <v>3282</v>
      </c>
      <c r="K175" s="44">
        <v>1318</v>
      </c>
      <c r="L175" t="s">
        <v>1740</v>
      </c>
      <c r="M175" t="s">
        <v>421</v>
      </c>
      <c r="N175" t="s">
        <v>1741</v>
      </c>
      <c r="O175" t="s">
        <v>422</v>
      </c>
      <c r="P175">
        <v>0</v>
      </c>
      <c r="Q175">
        <v>0</v>
      </c>
      <c r="R175">
        <v>28000000</v>
      </c>
      <c r="S175">
        <v>23385610</v>
      </c>
      <c r="T175">
        <f>_xlfn.XLOOKUP(K175,[1]Sheet1!$K:$K,[1]Sheet1!$T:$T,0,0)</f>
        <v>280000000</v>
      </c>
      <c r="U175">
        <f>IF(ROW()=MATCH(K175,$K:$K,0),
  _xlfn.IFNA(_xlfn.IFNA(_xlfn.XLOOKUP(K175,Buildings!$A:$A,Buildings!$P:$P),
      _xlfn.IFNA(_xlfn.XLOOKUP(K175,'Renewable energy'!$A:$A,'Renewable energy'!$O:$O),
        _xlfn.IFNA(_xlfn.XLOOKUP(K175,Transportation!$A:$A,Transportation!$M:$M),
          _xlfn.IFNA(_xlfn.XLOOKUP(K175,'Waste and circular economy'!$A:$A,'Waste and circular economy'!$P:$P),
            _xlfn.XLOOKUP(K175,'Water and wastewater'!$A:$A,'Water and wastewater'!$P:$P))))),
    0),
  0)</f>
        <v>0.36652617337150006</v>
      </c>
    </row>
    <row r="176" spans="1:21" x14ac:dyDescent="0.35">
      <c r="A176" t="s">
        <v>2976</v>
      </c>
      <c r="B176">
        <v>2017</v>
      </c>
      <c r="C176">
        <v>2018</v>
      </c>
      <c r="D176" t="s">
        <v>613</v>
      </c>
      <c r="E176" t="s">
        <v>613</v>
      </c>
      <c r="F176" t="s">
        <v>1738</v>
      </c>
      <c r="G176" t="s">
        <v>1620</v>
      </c>
      <c r="H176" t="s">
        <v>1739</v>
      </c>
      <c r="I176">
        <v>100643</v>
      </c>
      <c r="J176" t="s">
        <v>3282</v>
      </c>
      <c r="K176" s="44">
        <v>1138</v>
      </c>
      <c r="L176" t="s">
        <v>1742</v>
      </c>
      <c r="M176" t="s">
        <v>614</v>
      </c>
      <c r="N176" t="s">
        <v>1743</v>
      </c>
      <c r="O176" t="s">
        <v>615</v>
      </c>
      <c r="P176" t="s">
        <v>1744</v>
      </c>
      <c r="Q176" t="s">
        <v>1745</v>
      </c>
      <c r="R176">
        <v>175000000</v>
      </c>
      <c r="S176">
        <v>66000000</v>
      </c>
      <c r="T176">
        <f>_xlfn.XLOOKUP(K176,[1]Sheet1!$K:$K,[1]Sheet1!$T:$T,0,0)</f>
        <v>275000000</v>
      </c>
      <c r="U176">
        <f>IF(ROW()=MATCH(K176,$K:$K,0),
  _xlfn.IFNA(_xlfn.IFNA(_xlfn.XLOOKUP(K176,Buildings!$A:$A,Buildings!$P:$P),
      _xlfn.IFNA(_xlfn.XLOOKUP(K176,'Renewable energy'!$A:$A,'Renewable energy'!$O:$O),
        _xlfn.IFNA(_xlfn.XLOOKUP(K176,Transportation!$A:$A,Transportation!$M:$M),
          _xlfn.IFNA(_xlfn.XLOOKUP(K176,'Waste and circular economy'!$A:$A,'Waste and circular economy'!$P:$P),
            _xlfn.XLOOKUP(K176,'Water and wastewater'!$A:$A,'Water and wastewater'!$P:$P))))),
    0),
  0)</f>
        <v>0</v>
      </c>
    </row>
    <row r="177" spans="1:21" x14ac:dyDescent="0.35">
      <c r="A177" t="s">
        <v>2977</v>
      </c>
      <c r="B177">
        <v>2017</v>
      </c>
      <c r="C177">
        <v>2018</v>
      </c>
      <c r="D177" t="s">
        <v>613</v>
      </c>
      <c r="E177" t="s">
        <v>613</v>
      </c>
      <c r="F177" t="s">
        <v>1738</v>
      </c>
      <c r="G177" t="s">
        <v>1620</v>
      </c>
      <c r="H177" t="s">
        <v>1739</v>
      </c>
      <c r="I177">
        <v>100643</v>
      </c>
      <c r="J177" t="s">
        <v>3282</v>
      </c>
      <c r="K177" s="44">
        <v>1138</v>
      </c>
      <c r="L177" t="s">
        <v>1742</v>
      </c>
      <c r="M177" t="s">
        <v>614</v>
      </c>
      <c r="N177" t="s">
        <v>1743</v>
      </c>
      <c r="O177" t="s">
        <v>615</v>
      </c>
      <c r="P177" t="s">
        <v>1744</v>
      </c>
      <c r="Q177" t="s">
        <v>1745</v>
      </c>
      <c r="R177">
        <v>50000000</v>
      </c>
      <c r="S177">
        <v>45000000</v>
      </c>
      <c r="T177">
        <f>_xlfn.XLOOKUP(K177,[1]Sheet1!$K:$K,[1]Sheet1!$T:$T,0,0)</f>
        <v>275000000</v>
      </c>
      <c r="U177">
        <f>IF(ROW()=MATCH(K177,$K:$K,0),
  _xlfn.IFNA(_xlfn.IFNA(_xlfn.XLOOKUP(K177,Buildings!$A:$A,Buildings!$P:$P),
      _xlfn.IFNA(_xlfn.XLOOKUP(K177,'Renewable energy'!$A:$A,'Renewable energy'!$O:$O),
        _xlfn.IFNA(_xlfn.XLOOKUP(K177,Transportation!$A:$A,Transportation!$M:$M),
          _xlfn.IFNA(_xlfn.XLOOKUP(K177,'Waste and circular economy'!$A:$A,'Waste and circular economy'!$P:$P),
            _xlfn.XLOOKUP(K177,'Water and wastewater'!$A:$A,'Water and wastewater'!$P:$P))))),
    0),
  0)</f>
        <v>0</v>
      </c>
    </row>
    <row r="178" spans="1:21" x14ac:dyDescent="0.35">
      <c r="A178" t="s">
        <v>2978</v>
      </c>
      <c r="B178">
        <v>2017</v>
      </c>
      <c r="C178">
        <v>2018</v>
      </c>
      <c r="D178" t="s">
        <v>613</v>
      </c>
      <c r="E178" t="s">
        <v>613</v>
      </c>
      <c r="F178" t="s">
        <v>1738</v>
      </c>
      <c r="G178" t="s">
        <v>1620</v>
      </c>
      <c r="H178" t="s">
        <v>1739</v>
      </c>
      <c r="I178">
        <v>100643</v>
      </c>
      <c r="J178" t="s">
        <v>3282</v>
      </c>
      <c r="K178" s="44">
        <v>1138</v>
      </c>
      <c r="L178" t="s">
        <v>1742</v>
      </c>
      <c r="M178" t="s">
        <v>614</v>
      </c>
      <c r="N178" t="s">
        <v>1743</v>
      </c>
      <c r="O178" t="s">
        <v>615</v>
      </c>
      <c r="P178" t="s">
        <v>1744</v>
      </c>
      <c r="Q178" t="s">
        <v>1745</v>
      </c>
      <c r="R178">
        <v>50000000</v>
      </c>
      <c r="S178">
        <v>45000000</v>
      </c>
      <c r="T178">
        <f>_xlfn.XLOOKUP(K178,[1]Sheet1!$K:$K,[1]Sheet1!$T:$T,0,0)</f>
        <v>275000000</v>
      </c>
      <c r="U178">
        <f>IF(ROW()=MATCH(K178,$K:$K,0),
  _xlfn.IFNA(_xlfn.IFNA(_xlfn.XLOOKUP(K178,Buildings!$A:$A,Buildings!$P:$P),
      _xlfn.IFNA(_xlfn.XLOOKUP(K178,'Renewable energy'!$A:$A,'Renewable energy'!$O:$O),
        _xlfn.IFNA(_xlfn.XLOOKUP(K178,Transportation!$A:$A,Transportation!$M:$M),
          _xlfn.IFNA(_xlfn.XLOOKUP(K178,'Waste and circular economy'!$A:$A,'Waste and circular economy'!$P:$P),
            _xlfn.XLOOKUP(K178,'Water and wastewater'!$A:$A,'Water and wastewater'!$P:$P))))),
    0),
  0)</f>
        <v>0</v>
      </c>
    </row>
    <row r="179" spans="1:21" x14ac:dyDescent="0.35">
      <c r="A179" t="s">
        <v>2979</v>
      </c>
      <c r="B179">
        <v>2024</v>
      </c>
      <c r="C179">
        <v>2025</v>
      </c>
      <c r="D179" t="s">
        <v>161</v>
      </c>
      <c r="E179" t="s">
        <v>161</v>
      </c>
      <c r="F179" t="s">
        <v>1746</v>
      </c>
      <c r="G179" t="s">
        <v>1419</v>
      </c>
      <c r="H179" t="s">
        <v>1747</v>
      </c>
      <c r="I179">
        <v>14450</v>
      </c>
      <c r="J179" t="s">
        <v>3282</v>
      </c>
      <c r="K179" s="44">
        <v>1544</v>
      </c>
      <c r="L179" t="s">
        <v>1748</v>
      </c>
      <c r="M179" t="s">
        <v>162</v>
      </c>
      <c r="N179" t="s">
        <v>1749</v>
      </c>
      <c r="O179" t="s">
        <v>163</v>
      </c>
      <c r="P179">
        <v>0</v>
      </c>
      <c r="Q179">
        <v>0</v>
      </c>
      <c r="R179">
        <v>30000000</v>
      </c>
      <c r="S179">
        <v>28200000</v>
      </c>
      <c r="T179">
        <f>_xlfn.XLOOKUP(K179,[1]Sheet1!$K:$K,[1]Sheet1!$T:$T,0,0)</f>
        <v>106200000</v>
      </c>
      <c r="U179">
        <f>IF(ROW()=MATCH(K179,$K:$K,0),
  _xlfn.IFNA(_xlfn.IFNA(_xlfn.XLOOKUP(K179,Buildings!$A:$A,Buildings!$P:$P),
      _xlfn.IFNA(_xlfn.XLOOKUP(K179,'Renewable energy'!$A:$A,'Renewable energy'!$O:$O),
        _xlfn.IFNA(_xlfn.XLOOKUP(K179,Transportation!$A:$A,Transportation!$M:$M),
          _xlfn.IFNA(_xlfn.XLOOKUP(K179,'Waste and circular economy'!$A:$A,'Waste and circular economy'!$P:$P),
            _xlfn.XLOOKUP(K179,'Water and wastewater'!$A:$A,'Water and wastewater'!$P:$P))))),
    0),
  0)</f>
        <v>0.19607287118644068</v>
      </c>
    </row>
    <row r="180" spans="1:21" x14ac:dyDescent="0.35">
      <c r="A180" t="s">
        <v>2980</v>
      </c>
      <c r="B180">
        <v>2024</v>
      </c>
      <c r="C180">
        <v>2025</v>
      </c>
      <c r="D180" t="s">
        <v>161</v>
      </c>
      <c r="E180" t="s">
        <v>161</v>
      </c>
      <c r="F180" t="s">
        <v>1746</v>
      </c>
      <c r="G180" t="s">
        <v>1419</v>
      </c>
      <c r="H180" t="s">
        <v>1747</v>
      </c>
      <c r="I180">
        <v>14450</v>
      </c>
      <c r="J180" t="s">
        <v>3282</v>
      </c>
      <c r="K180" s="44">
        <v>1544</v>
      </c>
      <c r="L180" t="s">
        <v>1748</v>
      </c>
      <c r="M180" t="s">
        <v>162</v>
      </c>
      <c r="N180" t="s">
        <v>1749</v>
      </c>
      <c r="O180" t="s">
        <v>163</v>
      </c>
      <c r="P180">
        <v>0</v>
      </c>
      <c r="Q180">
        <v>0</v>
      </c>
      <c r="R180">
        <v>20000000</v>
      </c>
      <c r="S180">
        <v>19500000</v>
      </c>
      <c r="T180">
        <f>_xlfn.XLOOKUP(K180,[1]Sheet1!$K:$K,[1]Sheet1!$T:$T,0,0)</f>
        <v>106200000</v>
      </c>
      <c r="U180">
        <f>IF(ROW()=MATCH(K180,$K:$K,0),
  _xlfn.IFNA(_xlfn.IFNA(_xlfn.XLOOKUP(K180,Buildings!$A:$A,Buildings!$P:$P),
      _xlfn.IFNA(_xlfn.XLOOKUP(K180,'Renewable energy'!$A:$A,'Renewable energy'!$O:$O),
        _xlfn.IFNA(_xlfn.XLOOKUP(K180,Transportation!$A:$A,Transportation!$M:$M),
          _xlfn.IFNA(_xlfn.XLOOKUP(K180,'Waste and circular economy'!$A:$A,'Waste and circular economy'!$P:$P),
            _xlfn.XLOOKUP(K180,'Water and wastewater'!$A:$A,'Water and wastewater'!$P:$P))))),
    0),
  0)</f>
        <v>0</v>
      </c>
    </row>
    <row r="181" spans="1:21" x14ac:dyDescent="0.35">
      <c r="A181" t="s">
        <v>2981</v>
      </c>
      <c r="B181">
        <v>2019</v>
      </c>
      <c r="C181">
        <v>2020</v>
      </c>
      <c r="D181" t="s">
        <v>494</v>
      </c>
      <c r="E181" t="s">
        <v>494</v>
      </c>
      <c r="F181" t="s">
        <v>1750</v>
      </c>
      <c r="G181" t="s">
        <v>1403</v>
      </c>
      <c r="H181" t="s">
        <v>1751</v>
      </c>
      <c r="I181">
        <v>18250</v>
      </c>
      <c r="J181" t="s">
        <v>3285</v>
      </c>
      <c r="K181" s="44">
        <v>1174</v>
      </c>
      <c r="L181" t="s">
        <v>1752</v>
      </c>
      <c r="M181" t="s">
        <v>1242</v>
      </c>
      <c r="N181" t="s">
        <v>1753</v>
      </c>
      <c r="O181" t="s">
        <v>1243</v>
      </c>
      <c r="P181">
        <v>0</v>
      </c>
      <c r="Q181">
        <v>0</v>
      </c>
      <c r="R181">
        <v>14100000</v>
      </c>
      <c r="S181">
        <v>9165000</v>
      </c>
      <c r="T181">
        <f>_xlfn.XLOOKUP(K181,[1]Sheet1!$K:$K,[1]Sheet1!$T:$T,0,0)</f>
        <v>14100000</v>
      </c>
      <c r="U181">
        <f>IF(ROW()=MATCH(K181,$K:$K,0),
  _xlfn.IFNA(_xlfn.IFNA(_xlfn.XLOOKUP(K181,Buildings!$A:$A,Buildings!$P:$P),
      _xlfn.IFNA(_xlfn.XLOOKUP(K181,'Renewable energy'!$A:$A,'Renewable energy'!$O:$O),
        _xlfn.IFNA(_xlfn.XLOOKUP(K181,Transportation!$A:$A,Transportation!$M:$M),
          _xlfn.IFNA(_xlfn.XLOOKUP(K181,'Waste and circular economy'!$A:$A,'Waste and circular economy'!$P:$P),
            _xlfn.XLOOKUP(K181,'Water and wastewater'!$A:$A,'Water and wastewater'!$P:$P))))),
    0),
  0)</f>
        <v>0</v>
      </c>
    </row>
    <row r="182" spans="1:21" x14ac:dyDescent="0.35">
      <c r="A182" t="s">
        <v>2982</v>
      </c>
      <c r="B182">
        <v>2019</v>
      </c>
      <c r="C182">
        <v>2020</v>
      </c>
      <c r="D182" t="s">
        <v>494</v>
      </c>
      <c r="E182" t="s">
        <v>494</v>
      </c>
      <c r="F182" t="s">
        <v>1750</v>
      </c>
      <c r="G182" t="s">
        <v>1403</v>
      </c>
      <c r="H182" t="s">
        <v>1751</v>
      </c>
      <c r="I182">
        <v>18250</v>
      </c>
      <c r="J182" t="s">
        <v>3282</v>
      </c>
      <c r="K182" s="44">
        <v>1237</v>
      </c>
      <c r="L182" t="s">
        <v>1754</v>
      </c>
      <c r="M182" t="s">
        <v>495</v>
      </c>
      <c r="N182" t="s">
        <v>1755</v>
      </c>
      <c r="O182" t="s">
        <v>496</v>
      </c>
      <c r="P182">
        <v>0</v>
      </c>
      <c r="Q182">
        <v>0</v>
      </c>
      <c r="R182">
        <v>45000000</v>
      </c>
      <c r="S182">
        <v>38250000</v>
      </c>
      <c r="T182">
        <f>_xlfn.XLOOKUP(K182,[1]Sheet1!$K:$K,[1]Sheet1!$T:$T,0,0)</f>
        <v>175000000</v>
      </c>
      <c r="U182">
        <f>IF(ROW()=MATCH(K182,$K:$K,0),
  _xlfn.IFNA(_xlfn.IFNA(_xlfn.XLOOKUP(K182,Buildings!$A:$A,Buildings!$P:$P),
      _xlfn.IFNA(_xlfn.XLOOKUP(K182,'Renewable energy'!$A:$A,'Renewable energy'!$O:$O),
        _xlfn.IFNA(_xlfn.XLOOKUP(K182,Transportation!$A:$A,Transportation!$M:$M),
          _xlfn.IFNA(_xlfn.XLOOKUP(K182,'Waste and circular economy'!$A:$A,'Waste and circular economy'!$P:$P),
            _xlfn.XLOOKUP(K182,'Water and wastewater'!$A:$A,'Water and wastewater'!$P:$P))))),
    0),
  0)</f>
        <v>1.1935928480000002</v>
      </c>
    </row>
    <row r="183" spans="1:21" x14ac:dyDescent="0.35">
      <c r="A183" t="s">
        <v>2983</v>
      </c>
      <c r="B183">
        <v>2019</v>
      </c>
      <c r="C183">
        <v>2020</v>
      </c>
      <c r="D183" t="s">
        <v>494</v>
      </c>
      <c r="E183" t="s">
        <v>494</v>
      </c>
      <c r="F183" t="s">
        <v>1750</v>
      </c>
      <c r="G183" t="s">
        <v>1403</v>
      </c>
      <c r="H183" t="s">
        <v>1751</v>
      </c>
      <c r="I183">
        <v>18250</v>
      </c>
      <c r="J183" t="s">
        <v>3282</v>
      </c>
      <c r="K183" s="44">
        <v>1237</v>
      </c>
      <c r="L183" t="s">
        <v>1754</v>
      </c>
      <c r="M183" t="s">
        <v>495</v>
      </c>
      <c r="N183" t="s">
        <v>1755</v>
      </c>
      <c r="O183" t="s">
        <v>496</v>
      </c>
      <c r="P183">
        <v>0</v>
      </c>
      <c r="Q183">
        <v>0</v>
      </c>
      <c r="R183">
        <v>27930000</v>
      </c>
      <c r="S183">
        <v>24438700</v>
      </c>
      <c r="T183">
        <f>_xlfn.XLOOKUP(K183,[1]Sheet1!$K:$K,[1]Sheet1!$T:$T,0,0)</f>
        <v>175000000</v>
      </c>
      <c r="U183">
        <f>IF(ROW()=MATCH(K183,$K:$K,0),
  _xlfn.IFNA(_xlfn.IFNA(_xlfn.XLOOKUP(K183,Buildings!$A:$A,Buildings!$P:$P),
      _xlfn.IFNA(_xlfn.XLOOKUP(K183,'Renewable energy'!$A:$A,'Renewable energy'!$O:$O),
        _xlfn.IFNA(_xlfn.XLOOKUP(K183,Transportation!$A:$A,Transportation!$M:$M),
          _xlfn.IFNA(_xlfn.XLOOKUP(K183,'Waste and circular economy'!$A:$A,'Waste and circular economy'!$P:$P),
            _xlfn.XLOOKUP(K183,'Water and wastewater'!$A:$A,'Water and wastewater'!$P:$P))))),
    0),
  0)</f>
        <v>0</v>
      </c>
    </row>
    <row r="184" spans="1:21" x14ac:dyDescent="0.35">
      <c r="A184" t="s">
        <v>2984</v>
      </c>
      <c r="B184">
        <v>2022</v>
      </c>
      <c r="C184">
        <v>2024</v>
      </c>
      <c r="D184" t="s">
        <v>718</v>
      </c>
      <c r="E184" t="s">
        <v>718</v>
      </c>
      <c r="F184" t="s">
        <v>1756</v>
      </c>
      <c r="G184" t="s">
        <v>1652</v>
      </c>
      <c r="H184" t="s">
        <v>1757</v>
      </c>
      <c r="I184">
        <v>38040</v>
      </c>
      <c r="J184" t="s">
        <v>3286</v>
      </c>
      <c r="K184" s="44">
        <v>1587</v>
      </c>
      <c r="L184" t="s">
        <v>1758</v>
      </c>
      <c r="M184" t="s">
        <v>960</v>
      </c>
      <c r="N184" t="s">
        <v>1759</v>
      </c>
      <c r="O184" t="s">
        <v>961</v>
      </c>
      <c r="P184">
        <v>0</v>
      </c>
      <c r="Q184">
        <v>0</v>
      </c>
      <c r="R184">
        <v>40000000</v>
      </c>
      <c r="S184">
        <v>36773644</v>
      </c>
      <c r="T184">
        <f>_xlfn.XLOOKUP(K184,[1]Sheet1!$K:$K,[1]Sheet1!$T:$T,0,0)</f>
        <v>50000000</v>
      </c>
      <c r="U184">
        <f>IF(ROW()=MATCH(K184,$K:$K,0),
  _xlfn.IFNA(_xlfn.IFNA(_xlfn.XLOOKUP(K184,Buildings!$A:$A,Buildings!$P:$P),
      _xlfn.IFNA(_xlfn.XLOOKUP(K184,'Renewable energy'!$A:$A,'Renewable energy'!$O:$O),
        _xlfn.IFNA(_xlfn.XLOOKUP(K184,Transportation!$A:$A,Transportation!$M:$M),
          _xlfn.IFNA(_xlfn.XLOOKUP(K184,'Waste and circular economy'!$A:$A,'Waste and circular economy'!$P:$P),
            _xlfn.XLOOKUP(K184,'Water and wastewater'!$A:$A,'Water and wastewater'!$P:$P))))),
    0),
  0)</f>
        <v>0</v>
      </c>
    </row>
    <row r="185" spans="1:21" x14ac:dyDescent="0.35">
      <c r="A185" t="s">
        <v>2985</v>
      </c>
      <c r="B185">
        <v>2024</v>
      </c>
      <c r="C185">
        <v>2024</v>
      </c>
      <c r="D185" t="s">
        <v>718</v>
      </c>
      <c r="E185" t="s">
        <v>718</v>
      </c>
      <c r="F185" t="s">
        <v>1756</v>
      </c>
      <c r="G185" t="s">
        <v>1652</v>
      </c>
      <c r="H185" t="s">
        <v>1757</v>
      </c>
      <c r="I185">
        <v>38040</v>
      </c>
      <c r="J185" t="s">
        <v>3287</v>
      </c>
      <c r="K185" s="44">
        <v>1593</v>
      </c>
      <c r="L185" t="s">
        <v>1760</v>
      </c>
      <c r="M185" t="s">
        <v>719</v>
      </c>
      <c r="N185" t="s">
        <v>1761</v>
      </c>
      <c r="O185" t="s">
        <v>720</v>
      </c>
      <c r="P185">
        <v>0</v>
      </c>
      <c r="Q185">
        <v>0</v>
      </c>
      <c r="R185">
        <v>1500000</v>
      </c>
      <c r="S185">
        <v>1350000</v>
      </c>
      <c r="T185">
        <f>_xlfn.XLOOKUP(K185,[1]Sheet1!$K:$K,[1]Sheet1!$T:$T,0,0)</f>
        <v>1875000</v>
      </c>
      <c r="U185">
        <f>IF(ROW()=MATCH(K185,$K:$K,0),
  _xlfn.IFNA(_xlfn.IFNA(_xlfn.XLOOKUP(K185,Buildings!$A:$A,Buildings!$P:$P),
      _xlfn.IFNA(_xlfn.XLOOKUP(K185,'Renewable energy'!$A:$A,'Renewable energy'!$O:$O),
        _xlfn.IFNA(_xlfn.XLOOKUP(K185,Transportation!$A:$A,Transportation!$M:$M),
          _xlfn.IFNA(_xlfn.XLOOKUP(K185,'Waste and circular economy'!$A:$A,'Waste and circular economy'!$P:$P),
            _xlfn.XLOOKUP(K185,'Water and wastewater'!$A:$A,'Water and wastewater'!$P:$P))))),
    0),
  0)</f>
        <v>1.4198024231999999</v>
      </c>
    </row>
    <row r="186" spans="1:21" x14ac:dyDescent="0.35">
      <c r="A186" t="s">
        <v>2986</v>
      </c>
      <c r="B186">
        <v>2024</v>
      </c>
      <c r="C186">
        <v>2025</v>
      </c>
      <c r="D186" t="s">
        <v>97</v>
      </c>
      <c r="E186" t="s">
        <v>97</v>
      </c>
      <c r="F186" t="s">
        <v>1762</v>
      </c>
      <c r="G186" t="s">
        <v>1386</v>
      </c>
      <c r="H186" t="s">
        <v>1763</v>
      </c>
      <c r="I186">
        <v>9040</v>
      </c>
      <c r="J186" t="s">
        <v>3282</v>
      </c>
      <c r="K186" s="44">
        <v>1602</v>
      </c>
      <c r="L186" t="s">
        <v>1764</v>
      </c>
      <c r="M186" t="s">
        <v>98</v>
      </c>
      <c r="N186" t="s">
        <v>1765</v>
      </c>
      <c r="O186" t="s">
        <v>99</v>
      </c>
      <c r="P186">
        <v>0</v>
      </c>
      <c r="Q186">
        <v>0</v>
      </c>
      <c r="R186">
        <v>200000000</v>
      </c>
      <c r="S186">
        <v>194999990</v>
      </c>
      <c r="T186">
        <f>_xlfn.XLOOKUP(K186,[1]Sheet1!$K:$K,[1]Sheet1!$T:$T,0,0)</f>
        <v>254000000</v>
      </c>
      <c r="U186">
        <f>IF(ROW()=MATCH(K186,$K:$K,0),
  _xlfn.IFNA(_xlfn.IFNA(_xlfn.XLOOKUP(K186,Buildings!$A:$A,Buildings!$P:$P),
      _xlfn.IFNA(_xlfn.XLOOKUP(K186,'Renewable energy'!$A:$A,'Renewable energy'!$O:$O),
        _xlfn.IFNA(_xlfn.XLOOKUP(K186,Transportation!$A:$A,Transportation!$M:$M),
          _xlfn.IFNA(_xlfn.XLOOKUP(K186,'Waste and circular economy'!$A:$A,'Waste and circular economy'!$P:$P),
            _xlfn.XLOOKUP(K186,'Water and wastewater'!$A:$A,'Water and wastewater'!$P:$P))))),
    0),
  0)</f>
        <v>1.6715638670346773</v>
      </c>
    </row>
    <row r="187" spans="1:21" x14ac:dyDescent="0.35">
      <c r="A187" t="s">
        <v>2987</v>
      </c>
      <c r="B187">
        <v>2024</v>
      </c>
      <c r="C187">
        <v>2025</v>
      </c>
      <c r="D187" t="s">
        <v>65</v>
      </c>
      <c r="E187" t="s">
        <v>65</v>
      </c>
      <c r="F187" t="s">
        <v>1766</v>
      </c>
      <c r="G187" t="s">
        <v>1378</v>
      </c>
      <c r="H187" t="s">
        <v>1767</v>
      </c>
      <c r="I187">
        <v>17420</v>
      </c>
      <c r="J187" t="s">
        <v>3282</v>
      </c>
      <c r="K187" s="44">
        <v>4016</v>
      </c>
      <c r="L187" t="s">
        <v>1768</v>
      </c>
      <c r="M187" t="s">
        <v>66</v>
      </c>
      <c r="N187" t="s">
        <v>1769</v>
      </c>
      <c r="O187" t="s">
        <v>67</v>
      </c>
      <c r="P187">
        <v>0</v>
      </c>
      <c r="Q187">
        <v>0</v>
      </c>
      <c r="R187">
        <v>30000000</v>
      </c>
      <c r="S187">
        <v>30000000</v>
      </c>
      <c r="T187">
        <f>_xlfn.XLOOKUP(K187,[1]Sheet1!$K:$K,[1]Sheet1!$T:$T,0,0)</f>
        <v>37500000</v>
      </c>
      <c r="U187">
        <f>IF(ROW()=MATCH(K187,$K:$K,0),
  _xlfn.IFNA(_xlfn.IFNA(_xlfn.XLOOKUP(K187,Buildings!$A:$A,Buildings!$P:$P),
      _xlfn.IFNA(_xlfn.XLOOKUP(K187,'Renewable energy'!$A:$A,'Renewable energy'!$O:$O),
        _xlfn.IFNA(_xlfn.XLOOKUP(K187,Transportation!$A:$A,Transportation!$M:$M),
          _xlfn.IFNA(_xlfn.XLOOKUP(K187,'Waste and circular economy'!$A:$A,'Waste and circular economy'!$P:$P),
            _xlfn.XLOOKUP(K187,'Water and wastewater'!$A:$A,'Water and wastewater'!$P:$P))))),
    0),
  0)</f>
        <v>0.9097788</v>
      </c>
    </row>
    <row r="188" spans="1:21" x14ac:dyDescent="0.35">
      <c r="A188" t="s">
        <v>2988</v>
      </c>
      <c r="B188">
        <v>2023</v>
      </c>
      <c r="C188">
        <v>2023</v>
      </c>
      <c r="D188" t="s">
        <v>728</v>
      </c>
      <c r="E188" t="s">
        <v>728</v>
      </c>
      <c r="F188" t="s">
        <v>1682</v>
      </c>
      <c r="G188" t="s">
        <v>1378</v>
      </c>
      <c r="H188" t="s">
        <v>1683</v>
      </c>
      <c r="I188">
        <v>100935</v>
      </c>
      <c r="J188" t="s">
        <v>3287</v>
      </c>
      <c r="K188" s="44">
        <v>1492</v>
      </c>
      <c r="L188" t="s">
        <v>1770</v>
      </c>
      <c r="M188" t="s">
        <v>729</v>
      </c>
      <c r="N188" t="s">
        <v>1771</v>
      </c>
      <c r="O188" t="s">
        <v>730</v>
      </c>
      <c r="P188">
        <v>0</v>
      </c>
      <c r="Q188">
        <v>0</v>
      </c>
      <c r="R188">
        <v>9000000</v>
      </c>
      <c r="S188">
        <v>7714281</v>
      </c>
      <c r="T188">
        <f>_xlfn.XLOOKUP(K188,[1]Sheet1!$K:$K,[1]Sheet1!$T:$T,0,0)</f>
        <v>14722500</v>
      </c>
      <c r="U188">
        <f>IF(ROW()=MATCH(K188,$K:$K,0),
  _xlfn.IFNA(_xlfn.IFNA(_xlfn.XLOOKUP(K188,Buildings!$A:$A,Buildings!$P:$P),
      _xlfn.IFNA(_xlfn.XLOOKUP(K188,'Renewable energy'!$A:$A,'Renewable energy'!$O:$O),
        _xlfn.IFNA(_xlfn.XLOOKUP(K188,Transportation!$A:$A,Transportation!$M:$M),
          _xlfn.IFNA(_xlfn.XLOOKUP(K188,'Waste and circular economy'!$A:$A,'Waste and circular economy'!$P:$P),
            _xlfn.XLOOKUP(K188,'Water and wastewater'!$A:$A,'Water and wastewater'!$P:$P))))),
    0),
  0)</f>
        <v>5.3845865820612122</v>
      </c>
    </row>
    <row r="189" spans="1:21" x14ac:dyDescent="0.35">
      <c r="A189" t="s">
        <v>2989</v>
      </c>
      <c r="B189">
        <v>2024</v>
      </c>
      <c r="C189">
        <v>2027</v>
      </c>
      <c r="D189" t="s">
        <v>105</v>
      </c>
      <c r="E189" t="s">
        <v>105</v>
      </c>
      <c r="F189" t="s">
        <v>1772</v>
      </c>
      <c r="G189" t="s">
        <v>1419</v>
      </c>
      <c r="H189" t="s">
        <v>1773</v>
      </c>
      <c r="I189">
        <v>14110</v>
      </c>
      <c r="J189" t="s">
        <v>3282</v>
      </c>
      <c r="K189" s="44">
        <v>1596</v>
      </c>
      <c r="L189" t="s">
        <v>1774</v>
      </c>
      <c r="M189" t="s">
        <v>106</v>
      </c>
      <c r="N189" t="s">
        <v>1775</v>
      </c>
      <c r="O189" t="s">
        <v>107</v>
      </c>
      <c r="P189">
        <v>0</v>
      </c>
      <c r="Q189">
        <v>0</v>
      </c>
      <c r="R189">
        <v>2000000</v>
      </c>
      <c r="S189">
        <v>1920000</v>
      </c>
      <c r="T189">
        <f>_xlfn.XLOOKUP(K189,[1]Sheet1!$K:$K,[1]Sheet1!$T:$T,0,0)</f>
        <v>10000000</v>
      </c>
      <c r="U189">
        <f>IF(ROW()=MATCH(K189,$K:$K,0),
  _xlfn.IFNA(_xlfn.IFNA(_xlfn.XLOOKUP(K189,Buildings!$A:$A,Buildings!$P:$P),
      _xlfn.IFNA(_xlfn.XLOOKUP(K189,'Renewable energy'!$A:$A,'Renewable energy'!$O:$O),
        _xlfn.IFNA(_xlfn.XLOOKUP(K189,Transportation!$A:$A,Transportation!$M:$M),
          _xlfn.IFNA(_xlfn.XLOOKUP(K189,'Waste and circular economy'!$A:$A,'Waste and circular economy'!$P:$P),
            _xlfn.XLOOKUP(K189,'Water and wastewater'!$A:$A,'Water and wastewater'!$P:$P))))),
    0),
  0)</f>
        <v>0</v>
      </c>
    </row>
    <row r="190" spans="1:21" x14ac:dyDescent="0.35">
      <c r="A190" t="s">
        <v>2990</v>
      </c>
      <c r="B190">
        <v>2021</v>
      </c>
      <c r="C190">
        <v>2023</v>
      </c>
      <c r="D190" t="s">
        <v>355</v>
      </c>
      <c r="E190" t="s">
        <v>355</v>
      </c>
      <c r="F190" t="s">
        <v>1776</v>
      </c>
      <c r="G190" t="s">
        <v>1412</v>
      </c>
      <c r="H190" t="s">
        <v>1777</v>
      </c>
      <c r="I190">
        <v>20110</v>
      </c>
      <c r="J190" t="s">
        <v>3282</v>
      </c>
      <c r="K190" s="44">
        <v>1385</v>
      </c>
      <c r="L190" t="s">
        <v>1778</v>
      </c>
      <c r="M190" t="s">
        <v>356</v>
      </c>
      <c r="N190" t="s">
        <v>1779</v>
      </c>
      <c r="O190" t="s">
        <v>357</v>
      </c>
      <c r="P190">
        <v>0</v>
      </c>
      <c r="Q190">
        <v>0</v>
      </c>
      <c r="R190">
        <v>125000000</v>
      </c>
      <c r="S190">
        <v>111587836</v>
      </c>
      <c r="T190">
        <f>_xlfn.XLOOKUP(K190,[1]Sheet1!$K:$K,[1]Sheet1!$T:$T,0,0)</f>
        <v>357500000</v>
      </c>
      <c r="U190">
        <f>IF(ROW()=MATCH(K190,$K:$K,0),
  _xlfn.IFNA(_xlfn.IFNA(_xlfn.XLOOKUP(K190,Buildings!$A:$A,Buildings!$P:$P),
      _xlfn.IFNA(_xlfn.XLOOKUP(K190,'Renewable energy'!$A:$A,'Renewable energy'!$O:$O),
        _xlfn.IFNA(_xlfn.XLOOKUP(K190,Transportation!$A:$A,Transportation!$M:$M),
          _xlfn.IFNA(_xlfn.XLOOKUP(K190,'Waste and circular economy'!$A:$A,'Waste and circular economy'!$P:$P),
            _xlfn.XLOOKUP(K190,'Water and wastewater'!$A:$A,'Water and wastewater'!$P:$P))))),
    0),
  0)</f>
        <v>1.8208275220980752</v>
      </c>
    </row>
    <row r="191" spans="1:21" x14ac:dyDescent="0.35">
      <c r="A191" t="s">
        <v>2991</v>
      </c>
      <c r="B191">
        <v>2021</v>
      </c>
      <c r="C191">
        <v>2023</v>
      </c>
      <c r="D191" t="s">
        <v>355</v>
      </c>
      <c r="E191" t="s">
        <v>355</v>
      </c>
      <c r="F191" t="s">
        <v>1776</v>
      </c>
      <c r="G191" t="s">
        <v>1412</v>
      </c>
      <c r="H191" t="s">
        <v>1777</v>
      </c>
      <c r="I191">
        <v>20110</v>
      </c>
      <c r="J191" t="s">
        <v>3282</v>
      </c>
      <c r="K191" s="44">
        <v>1385</v>
      </c>
      <c r="L191" t="s">
        <v>1778</v>
      </c>
      <c r="M191" t="s">
        <v>356</v>
      </c>
      <c r="N191" t="s">
        <v>1779</v>
      </c>
      <c r="O191" t="s">
        <v>357</v>
      </c>
      <c r="P191">
        <v>0</v>
      </c>
      <c r="Q191">
        <v>0</v>
      </c>
      <c r="R191">
        <v>100000000</v>
      </c>
      <c r="S191">
        <v>87361110</v>
      </c>
      <c r="T191">
        <f>_xlfn.XLOOKUP(K191,[1]Sheet1!$K:$K,[1]Sheet1!$T:$T,0,0)</f>
        <v>357500000</v>
      </c>
      <c r="U191">
        <f>IF(ROW()=MATCH(K191,$K:$K,0),
  _xlfn.IFNA(_xlfn.IFNA(_xlfn.XLOOKUP(K191,Buildings!$A:$A,Buildings!$P:$P),
      _xlfn.IFNA(_xlfn.XLOOKUP(K191,'Renewable energy'!$A:$A,'Renewable energy'!$O:$O),
        _xlfn.IFNA(_xlfn.XLOOKUP(K191,Transportation!$A:$A,Transportation!$M:$M),
          _xlfn.IFNA(_xlfn.XLOOKUP(K191,'Waste and circular economy'!$A:$A,'Waste and circular economy'!$P:$P),
            _xlfn.XLOOKUP(K191,'Water and wastewater'!$A:$A,'Water and wastewater'!$P:$P))))),
    0),
  0)</f>
        <v>0</v>
      </c>
    </row>
    <row r="192" spans="1:21" x14ac:dyDescent="0.35">
      <c r="A192" t="s">
        <v>2992</v>
      </c>
      <c r="B192">
        <v>2021</v>
      </c>
      <c r="C192">
        <v>2022</v>
      </c>
      <c r="D192" t="s">
        <v>435</v>
      </c>
      <c r="E192" t="s">
        <v>435</v>
      </c>
      <c r="F192" t="s">
        <v>1780</v>
      </c>
      <c r="G192" t="s">
        <v>1398</v>
      </c>
      <c r="H192" t="s">
        <v>1781</v>
      </c>
      <c r="I192">
        <v>11190</v>
      </c>
      <c r="J192" t="s">
        <v>3285</v>
      </c>
      <c r="K192" s="44">
        <v>1306</v>
      </c>
      <c r="L192" t="s">
        <v>1782</v>
      </c>
      <c r="M192" t="s">
        <v>1153</v>
      </c>
      <c r="N192" t="s">
        <v>1783</v>
      </c>
      <c r="O192" t="s">
        <v>1154</v>
      </c>
      <c r="P192">
        <v>0</v>
      </c>
      <c r="Q192">
        <v>0</v>
      </c>
      <c r="R192">
        <v>2000000</v>
      </c>
      <c r="S192">
        <v>1600000</v>
      </c>
      <c r="T192">
        <f>_xlfn.XLOOKUP(K192,[1]Sheet1!$K:$K,[1]Sheet1!$T:$T,0,0)</f>
        <v>37400000</v>
      </c>
      <c r="U192">
        <f>IF(ROW()=MATCH(K192,$K:$K,0),
  _xlfn.IFNA(_xlfn.IFNA(_xlfn.XLOOKUP(K192,Buildings!$A:$A,Buildings!$P:$P),
      _xlfn.IFNA(_xlfn.XLOOKUP(K192,'Renewable energy'!$A:$A,'Renewable energy'!$O:$O),
        _xlfn.IFNA(_xlfn.XLOOKUP(K192,Transportation!$A:$A,Transportation!$M:$M),
          _xlfn.IFNA(_xlfn.XLOOKUP(K192,'Waste and circular economy'!$A:$A,'Waste and circular economy'!$P:$P),
            _xlfn.XLOOKUP(K192,'Water and wastewater'!$A:$A,'Water and wastewater'!$P:$P))))),
    0),
  0)</f>
        <v>0</v>
      </c>
    </row>
    <row r="193" spans="1:21" x14ac:dyDescent="0.35">
      <c r="A193" t="s">
        <v>2993</v>
      </c>
      <c r="B193">
        <v>2021</v>
      </c>
      <c r="C193">
        <v>2022</v>
      </c>
      <c r="D193" t="s">
        <v>435</v>
      </c>
      <c r="E193" t="s">
        <v>435</v>
      </c>
      <c r="F193" t="s">
        <v>1780</v>
      </c>
      <c r="G193" t="s">
        <v>1398</v>
      </c>
      <c r="H193" t="s">
        <v>1781</v>
      </c>
      <c r="I193">
        <v>11190</v>
      </c>
      <c r="J193" t="s">
        <v>3285</v>
      </c>
      <c r="K193" s="44">
        <v>1306</v>
      </c>
      <c r="L193" t="s">
        <v>1782</v>
      </c>
      <c r="M193" t="s">
        <v>1153</v>
      </c>
      <c r="N193" t="s">
        <v>1783</v>
      </c>
      <c r="O193" t="s">
        <v>1154</v>
      </c>
      <c r="P193">
        <v>0</v>
      </c>
      <c r="Q193">
        <v>0</v>
      </c>
      <c r="R193">
        <v>35400000</v>
      </c>
      <c r="S193">
        <v>31787755.10204082</v>
      </c>
      <c r="T193">
        <f>_xlfn.XLOOKUP(K193,[1]Sheet1!$K:$K,[1]Sheet1!$T:$T,0,0)</f>
        <v>37400000</v>
      </c>
      <c r="U193">
        <f>IF(ROW()=MATCH(K193,$K:$K,0),
  _xlfn.IFNA(_xlfn.IFNA(_xlfn.XLOOKUP(K193,Buildings!$A:$A,Buildings!$P:$P),
      _xlfn.IFNA(_xlfn.XLOOKUP(K193,'Renewable energy'!$A:$A,'Renewable energy'!$O:$O),
        _xlfn.IFNA(_xlfn.XLOOKUP(K193,Transportation!$A:$A,Transportation!$M:$M),
          _xlfn.IFNA(_xlfn.XLOOKUP(K193,'Waste and circular economy'!$A:$A,'Waste and circular economy'!$P:$P),
            _xlfn.XLOOKUP(K193,'Water and wastewater'!$A:$A,'Water and wastewater'!$P:$P))))),
    0),
  0)</f>
        <v>0</v>
      </c>
    </row>
    <row r="194" spans="1:21" x14ac:dyDescent="0.35">
      <c r="A194" t="s">
        <v>2992</v>
      </c>
      <c r="B194">
        <v>2018</v>
      </c>
      <c r="C194">
        <v>2024</v>
      </c>
      <c r="D194" t="s">
        <v>435</v>
      </c>
      <c r="E194" t="s">
        <v>435</v>
      </c>
      <c r="F194" t="s">
        <v>1780</v>
      </c>
      <c r="G194" t="s">
        <v>1398</v>
      </c>
      <c r="H194" t="s">
        <v>1781</v>
      </c>
      <c r="I194">
        <v>11190</v>
      </c>
      <c r="J194" t="s">
        <v>3283</v>
      </c>
      <c r="K194" s="44">
        <v>1307</v>
      </c>
      <c r="L194" t="s">
        <v>1784</v>
      </c>
      <c r="M194" t="s">
        <v>1338</v>
      </c>
      <c r="N194" t="s">
        <v>1785</v>
      </c>
      <c r="O194" t="s">
        <v>1339</v>
      </c>
      <c r="P194">
        <v>0</v>
      </c>
      <c r="Q194">
        <v>0</v>
      </c>
      <c r="R194">
        <v>33600000</v>
      </c>
      <c r="S194">
        <v>26880000</v>
      </c>
      <c r="T194">
        <f>_xlfn.XLOOKUP(K194,[1]Sheet1!$K:$K,[1]Sheet1!$T:$T,0,0)</f>
        <v>82000000</v>
      </c>
      <c r="U194">
        <f>IF(ROW()=MATCH(K194,$K:$K,0),
  _xlfn.IFNA(_xlfn.IFNA(_xlfn.XLOOKUP(K194,Buildings!$A:$A,Buildings!$P:$P),
      _xlfn.IFNA(_xlfn.XLOOKUP(K194,'Renewable energy'!$A:$A,'Renewable energy'!$O:$O),
        _xlfn.IFNA(_xlfn.XLOOKUP(K194,Transportation!$A:$A,Transportation!$M:$M),
          _xlfn.IFNA(_xlfn.XLOOKUP(K194,'Waste and circular economy'!$A:$A,'Waste and circular economy'!$P:$P),
            _xlfn.XLOOKUP(K194,'Water and wastewater'!$A:$A,'Water and wastewater'!$P:$P))))),
    0),
  0)</f>
        <v>0</v>
      </c>
    </row>
    <row r="195" spans="1:21" x14ac:dyDescent="0.35">
      <c r="A195" t="s">
        <v>2993</v>
      </c>
      <c r="B195">
        <v>2018</v>
      </c>
      <c r="C195">
        <v>2024</v>
      </c>
      <c r="D195" t="s">
        <v>435</v>
      </c>
      <c r="E195" t="s">
        <v>435</v>
      </c>
      <c r="F195" t="s">
        <v>1780</v>
      </c>
      <c r="G195" t="s">
        <v>1398</v>
      </c>
      <c r="H195" t="s">
        <v>1781</v>
      </c>
      <c r="I195">
        <v>11190</v>
      </c>
      <c r="J195" t="s">
        <v>3283</v>
      </c>
      <c r="K195" s="44">
        <v>1307</v>
      </c>
      <c r="L195" t="s">
        <v>1784</v>
      </c>
      <c r="M195" t="s">
        <v>1338</v>
      </c>
      <c r="N195" t="s">
        <v>1785</v>
      </c>
      <c r="O195" t="s">
        <v>1339</v>
      </c>
      <c r="P195">
        <v>0</v>
      </c>
      <c r="Q195">
        <v>0</v>
      </c>
      <c r="R195">
        <v>4393200</v>
      </c>
      <c r="S195">
        <v>3944914.285714285</v>
      </c>
      <c r="T195">
        <f>_xlfn.XLOOKUP(K195,[1]Sheet1!$K:$K,[1]Sheet1!$T:$T,0,0)</f>
        <v>82000000</v>
      </c>
      <c r="U195">
        <f>IF(ROW()=MATCH(K195,$K:$K,0),
  _xlfn.IFNA(_xlfn.IFNA(_xlfn.XLOOKUP(K195,Buildings!$A:$A,Buildings!$P:$P),
      _xlfn.IFNA(_xlfn.XLOOKUP(K195,'Renewable energy'!$A:$A,'Renewable energy'!$O:$O),
        _xlfn.IFNA(_xlfn.XLOOKUP(K195,Transportation!$A:$A,Transportation!$M:$M),
          _xlfn.IFNA(_xlfn.XLOOKUP(K195,'Waste and circular economy'!$A:$A,'Waste and circular economy'!$P:$P),
            _xlfn.XLOOKUP(K195,'Water and wastewater'!$A:$A,'Water and wastewater'!$P:$P))))),
    0),
  0)</f>
        <v>0</v>
      </c>
    </row>
    <row r="196" spans="1:21" x14ac:dyDescent="0.35">
      <c r="A196" t="s">
        <v>2992</v>
      </c>
      <c r="B196">
        <v>2019</v>
      </c>
      <c r="C196">
        <v>2020</v>
      </c>
      <c r="D196" t="s">
        <v>435</v>
      </c>
      <c r="E196" t="s">
        <v>435</v>
      </c>
      <c r="F196" t="s">
        <v>1780</v>
      </c>
      <c r="G196" t="s">
        <v>1398</v>
      </c>
      <c r="H196" t="s">
        <v>1781</v>
      </c>
      <c r="I196">
        <v>11190</v>
      </c>
      <c r="J196" t="s">
        <v>3285</v>
      </c>
      <c r="K196" s="44">
        <v>1305</v>
      </c>
      <c r="L196" t="s">
        <v>1786</v>
      </c>
      <c r="M196" t="s">
        <v>1207</v>
      </c>
      <c r="N196" t="s">
        <v>1787</v>
      </c>
      <c r="O196" t="s">
        <v>1208</v>
      </c>
      <c r="P196">
        <v>0</v>
      </c>
      <c r="Q196">
        <v>0</v>
      </c>
      <c r="R196">
        <v>5400000</v>
      </c>
      <c r="S196">
        <v>4320000</v>
      </c>
      <c r="T196">
        <f>_xlfn.XLOOKUP(K196,[1]Sheet1!$K:$K,[1]Sheet1!$T:$T,0,0)</f>
        <v>36000000</v>
      </c>
      <c r="U196">
        <f>IF(ROW()=MATCH(K196,$K:$K,0),
  _xlfn.IFNA(_xlfn.IFNA(_xlfn.XLOOKUP(K196,Buildings!$A:$A,Buildings!$P:$P),
      _xlfn.IFNA(_xlfn.XLOOKUP(K196,'Renewable energy'!$A:$A,'Renewable energy'!$O:$O),
        _xlfn.IFNA(_xlfn.XLOOKUP(K196,Transportation!$A:$A,Transportation!$M:$M),
          _xlfn.IFNA(_xlfn.XLOOKUP(K196,'Waste and circular economy'!$A:$A,'Waste and circular economy'!$P:$P),
            _xlfn.XLOOKUP(K196,'Water and wastewater'!$A:$A,'Water and wastewater'!$P:$P))))),
    0),
  0)</f>
        <v>0</v>
      </c>
    </row>
    <row r="197" spans="1:21" x14ac:dyDescent="0.35">
      <c r="A197" t="s">
        <v>2992</v>
      </c>
      <c r="B197">
        <v>2020</v>
      </c>
      <c r="C197">
        <v>2021</v>
      </c>
      <c r="D197" t="s">
        <v>435</v>
      </c>
      <c r="E197" t="s">
        <v>435</v>
      </c>
      <c r="F197" t="s">
        <v>1780</v>
      </c>
      <c r="G197" t="s">
        <v>1398</v>
      </c>
      <c r="H197" t="s">
        <v>1781</v>
      </c>
      <c r="I197">
        <v>11190</v>
      </c>
      <c r="J197" t="s">
        <v>3282</v>
      </c>
      <c r="K197" s="44">
        <v>1308</v>
      </c>
      <c r="L197" t="s">
        <v>1788</v>
      </c>
      <c r="M197" t="s">
        <v>436</v>
      </c>
      <c r="N197" t="s">
        <v>1789</v>
      </c>
      <c r="O197" t="s">
        <v>437</v>
      </c>
      <c r="P197">
        <v>0</v>
      </c>
      <c r="Q197">
        <v>0</v>
      </c>
      <c r="R197">
        <v>10000000</v>
      </c>
      <c r="S197">
        <v>8000000</v>
      </c>
      <c r="T197">
        <f>_xlfn.XLOOKUP(K197,[1]Sheet1!$K:$K,[1]Sheet1!$T:$T,0,0)</f>
        <v>37500000</v>
      </c>
      <c r="U197">
        <f>IF(ROW()=MATCH(K197,$K:$K,0),
  _xlfn.IFNA(_xlfn.IFNA(_xlfn.XLOOKUP(K197,Buildings!$A:$A,Buildings!$P:$P),
      _xlfn.IFNA(_xlfn.XLOOKUP(K197,'Renewable energy'!$A:$A,'Renewable energy'!$O:$O),
        _xlfn.IFNA(_xlfn.XLOOKUP(K197,Transportation!$A:$A,Transportation!$M:$M),
          _xlfn.IFNA(_xlfn.XLOOKUP(K197,'Waste and circular economy'!$A:$A,'Waste and circular economy'!$P:$P),
            _xlfn.XLOOKUP(K197,'Water and wastewater'!$A:$A,'Water and wastewater'!$P:$P))))),
    0),
  0)</f>
        <v>0.18247551573333332</v>
      </c>
    </row>
    <row r="198" spans="1:21" x14ac:dyDescent="0.35">
      <c r="A198" t="s">
        <v>2993</v>
      </c>
      <c r="B198">
        <v>2020</v>
      </c>
      <c r="C198">
        <v>2021</v>
      </c>
      <c r="D198" t="s">
        <v>435</v>
      </c>
      <c r="E198" t="s">
        <v>435</v>
      </c>
      <c r="F198" t="s">
        <v>1780</v>
      </c>
      <c r="G198" t="s">
        <v>1398</v>
      </c>
      <c r="H198" t="s">
        <v>1781</v>
      </c>
      <c r="I198">
        <v>11190</v>
      </c>
      <c r="J198" t="s">
        <v>3282</v>
      </c>
      <c r="K198" s="44">
        <v>1308</v>
      </c>
      <c r="L198" t="s">
        <v>1788</v>
      </c>
      <c r="M198" t="s">
        <v>436</v>
      </c>
      <c r="N198" t="s">
        <v>1789</v>
      </c>
      <c r="O198" t="s">
        <v>437</v>
      </c>
      <c r="P198">
        <v>0</v>
      </c>
      <c r="Q198">
        <v>0</v>
      </c>
      <c r="R198">
        <v>11500000</v>
      </c>
      <c r="S198">
        <v>10326530.6122449</v>
      </c>
      <c r="T198">
        <f>_xlfn.XLOOKUP(K198,[1]Sheet1!$K:$K,[1]Sheet1!$T:$T,0,0)</f>
        <v>37500000</v>
      </c>
      <c r="U198">
        <f>IF(ROW()=MATCH(K198,$K:$K,0),
  _xlfn.IFNA(_xlfn.IFNA(_xlfn.XLOOKUP(K198,Buildings!$A:$A,Buildings!$P:$P),
      _xlfn.IFNA(_xlfn.XLOOKUP(K198,'Renewable energy'!$A:$A,'Renewable energy'!$O:$O),
        _xlfn.IFNA(_xlfn.XLOOKUP(K198,Transportation!$A:$A,Transportation!$M:$M),
          _xlfn.IFNA(_xlfn.XLOOKUP(K198,'Waste and circular economy'!$A:$A,'Waste and circular economy'!$P:$P),
            _xlfn.XLOOKUP(K198,'Water and wastewater'!$A:$A,'Water and wastewater'!$P:$P))))),
    0),
  0)</f>
        <v>0</v>
      </c>
    </row>
    <row r="199" spans="1:21" x14ac:dyDescent="0.35">
      <c r="A199" t="s">
        <v>2994</v>
      </c>
      <c r="B199">
        <v>2016</v>
      </c>
      <c r="C199">
        <v>2019</v>
      </c>
      <c r="D199" t="s">
        <v>541</v>
      </c>
      <c r="E199" t="s">
        <v>541</v>
      </c>
      <c r="F199" t="s">
        <v>1790</v>
      </c>
      <c r="G199" t="s">
        <v>1578</v>
      </c>
      <c r="H199" t="s">
        <v>1791</v>
      </c>
      <c r="I199">
        <v>1010</v>
      </c>
      <c r="J199" t="s">
        <v>3282</v>
      </c>
      <c r="K199" s="44">
        <v>1199</v>
      </c>
      <c r="L199" t="s">
        <v>1792</v>
      </c>
      <c r="M199" t="s">
        <v>542</v>
      </c>
      <c r="N199" t="s">
        <v>1793</v>
      </c>
      <c r="O199" t="s">
        <v>543</v>
      </c>
      <c r="P199">
        <v>0</v>
      </c>
      <c r="Q199">
        <v>0</v>
      </c>
      <c r="R199">
        <v>100000000</v>
      </c>
      <c r="S199">
        <v>100000000</v>
      </c>
      <c r="T199">
        <f>_xlfn.XLOOKUP(K199,[1]Sheet1!$K:$K,[1]Sheet1!$T:$T,0,0)</f>
        <v>341000000</v>
      </c>
      <c r="U199">
        <f>IF(ROW()=MATCH(K199,$K:$K,0),
  _xlfn.IFNA(_xlfn.IFNA(_xlfn.XLOOKUP(K199,Buildings!$A:$A,Buildings!$P:$P),
      _xlfn.IFNA(_xlfn.XLOOKUP(K199,'Renewable energy'!$A:$A,'Renewable energy'!$O:$O),
        _xlfn.IFNA(_xlfn.XLOOKUP(K199,Transportation!$A:$A,Transportation!$M:$M),
          _xlfn.IFNA(_xlfn.XLOOKUP(K199,'Waste and circular economy'!$A:$A,'Waste and circular economy'!$P:$P),
            _xlfn.XLOOKUP(K199,'Water and wastewater'!$A:$A,'Water and wastewater'!$P:$P))))),
    0),
  0)</f>
        <v>1.4522885630498537</v>
      </c>
    </row>
    <row r="200" spans="1:21" x14ac:dyDescent="0.35">
      <c r="A200" t="s">
        <v>2994</v>
      </c>
      <c r="B200">
        <v>2017</v>
      </c>
      <c r="C200">
        <v>2018</v>
      </c>
      <c r="D200" t="s">
        <v>541</v>
      </c>
      <c r="E200" t="s">
        <v>541</v>
      </c>
      <c r="F200" t="s">
        <v>1790</v>
      </c>
      <c r="G200" t="s">
        <v>1578</v>
      </c>
      <c r="H200" t="s">
        <v>1791</v>
      </c>
      <c r="I200">
        <v>1010</v>
      </c>
      <c r="J200" t="s">
        <v>3282</v>
      </c>
      <c r="K200" s="44">
        <v>1198</v>
      </c>
      <c r="L200" t="s">
        <v>1794</v>
      </c>
      <c r="M200" t="s">
        <v>544</v>
      </c>
      <c r="N200" t="s">
        <v>1795</v>
      </c>
      <c r="O200" t="s">
        <v>545</v>
      </c>
      <c r="P200">
        <v>0</v>
      </c>
      <c r="Q200">
        <v>0</v>
      </c>
      <c r="R200">
        <v>150000000</v>
      </c>
      <c r="S200">
        <v>150000000</v>
      </c>
      <c r="T200">
        <f>_xlfn.XLOOKUP(K200,[1]Sheet1!$K:$K,[1]Sheet1!$T:$T,0,0)</f>
        <v>190000000</v>
      </c>
      <c r="U200">
        <f>IF(ROW()=MATCH(K200,$K:$K,0),
  _xlfn.IFNA(_xlfn.IFNA(_xlfn.XLOOKUP(K200,Buildings!$A:$A,Buildings!$P:$P),
      _xlfn.IFNA(_xlfn.XLOOKUP(K200,'Renewable energy'!$A:$A,'Renewable energy'!$O:$O),
        _xlfn.IFNA(_xlfn.XLOOKUP(K200,Transportation!$A:$A,Transportation!$M:$M),
          _xlfn.IFNA(_xlfn.XLOOKUP(K200,'Waste and circular economy'!$A:$A,'Waste and circular economy'!$P:$P),
            _xlfn.XLOOKUP(K200,'Water and wastewater'!$A:$A,'Water and wastewater'!$P:$P))))),
    0),
  0)</f>
        <v>1.321839473684211</v>
      </c>
    </row>
    <row r="201" spans="1:21" x14ac:dyDescent="0.35">
      <c r="A201" t="s">
        <v>2995</v>
      </c>
      <c r="B201">
        <v>2024</v>
      </c>
      <c r="C201">
        <v>2025</v>
      </c>
      <c r="D201" t="s">
        <v>91</v>
      </c>
      <c r="E201" t="s">
        <v>91</v>
      </c>
      <c r="F201" t="s">
        <v>1796</v>
      </c>
      <c r="G201" t="s">
        <v>1403</v>
      </c>
      <c r="H201" t="s">
        <v>1797</v>
      </c>
      <c r="I201">
        <v>100826</v>
      </c>
      <c r="J201" t="s">
        <v>3282</v>
      </c>
      <c r="K201" s="44">
        <v>1572</v>
      </c>
      <c r="L201" t="s">
        <v>1798</v>
      </c>
      <c r="M201" t="s">
        <v>132</v>
      </c>
      <c r="N201" t="s">
        <v>1799</v>
      </c>
      <c r="O201" t="s">
        <v>133</v>
      </c>
      <c r="P201">
        <v>0</v>
      </c>
      <c r="Q201">
        <v>0</v>
      </c>
      <c r="R201">
        <v>100000000</v>
      </c>
      <c r="S201">
        <v>96250000</v>
      </c>
      <c r="T201">
        <f>_xlfn.XLOOKUP(K201,[1]Sheet1!$K:$K,[1]Sheet1!$T:$T,0,0)</f>
        <v>155487283</v>
      </c>
      <c r="U201">
        <f>IF(ROW()=MATCH(K201,$K:$K,0),
  _xlfn.IFNA(_xlfn.IFNA(_xlfn.XLOOKUP(K201,Buildings!$A:$A,Buildings!$P:$P),
      _xlfn.IFNA(_xlfn.XLOOKUP(K201,'Renewable energy'!$A:$A,'Renewable energy'!$O:$O),
        _xlfn.IFNA(_xlfn.XLOOKUP(K201,Transportation!$A:$A,Transportation!$M:$M),
          _xlfn.IFNA(_xlfn.XLOOKUP(K201,'Waste and circular economy'!$A:$A,'Waste and circular economy'!$P:$P),
            _xlfn.XLOOKUP(K201,'Water and wastewater'!$A:$A,'Water and wastewater'!$P:$P))))),
    0),
  0)</f>
        <v>0.89686882624349396</v>
      </c>
    </row>
    <row r="202" spans="1:21" x14ac:dyDescent="0.35">
      <c r="A202" t="s">
        <v>2986</v>
      </c>
      <c r="B202">
        <v>2024</v>
      </c>
      <c r="C202">
        <v>2025</v>
      </c>
      <c r="D202" t="s">
        <v>91</v>
      </c>
      <c r="E202" t="s">
        <v>91</v>
      </c>
      <c r="F202" t="s">
        <v>1796</v>
      </c>
      <c r="G202" t="s">
        <v>1403</v>
      </c>
      <c r="H202" t="s">
        <v>1797</v>
      </c>
      <c r="I202">
        <v>100826</v>
      </c>
      <c r="J202" t="s">
        <v>3282</v>
      </c>
      <c r="K202" s="44">
        <v>1604</v>
      </c>
      <c r="L202" t="s">
        <v>1800</v>
      </c>
      <c r="M202" t="s">
        <v>92</v>
      </c>
      <c r="N202" t="s">
        <v>1801</v>
      </c>
      <c r="O202" t="s">
        <v>93</v>
      </c>
      <c r="P202">
        <v>0</v>
      </c>
      <c r="Q202">
        <v>0</v>
      </c>
      <c r="R202">
        <v>103133600</v>
      </c>
      <c r="S202">
        <v>101199830</v>
      </c>
      <c r="T202">
        <f>_xlfn.XLOOKUP(K202,[1]Sheet1!$K:$K,[1]Sheet1!$T:$T,0,0)</f>
        <v>160774100</v>
      </c>
      <c r="U202">
        <f>IF(ROW()=MATCH(K202,$K:$K,0),
  _xlfn.IFNA(_xlfn.IFNA(_xlfn.XLOOKUP(K202,Buildings!$A:$A,Buildings!$P:$P),
      _xlfn.IFNA(_xlfn.XLOOKUP(K202,'Renewable energy'!$A:$A,'Renewable energy'!$O:$O),
        _xlfn.IFNA(_xlfn.XLOOKUP(K202,Transportation!$A:$A,Transportation!$M:$M),
          _xlfn.IFNA(_xlfn.XLOOKUP(K202,'Waste and circular economy'!$A:$A,'Waste and circular economy'!$P:$P),
            _xlfn.XLOOKUP(K202,'Water and wastewater'!$A:$A,'Water and wastewater'!$P:$P))))),
    0),
  0)</f>
        <v>0.91289313409255257</v>
      </c>
    </row>
    <row r="203" spans="1:21" x14ac:dyDescent="0.35">
      <c r="A203" t="s">
        <v>2996</v>
      </c>
      <c r="B203">
        <v>2024</v>
      </c>
      <c r="C203">
        <v>2026</v>
      </c>
      <c r="D203" t="s">
        <v>91</v>
      </c>
      <c r="E203" t="s">
        <v>91</v>
      </c>
      <c r="F203" t="s">
        <v>1796</v>
      </c>
      <c r="G203" t="s">
        <v>1403</v>
      </c>
      <c r="H203" t="s">
        <v>1797</v>
      </c>
      <c r="I203">
        <v>100826</v>
      </c>
      <c r="J203" t="s">
        <v>3285</v>
      </c>
      <c r="K203" s="44">
        <v>1573</v>
      </c>
      <c r="L203" t="s">
        <v>1802</v>
      </c>
      <c r="M203" t="s">
        <v>1058</v>
      </c>
      <c r="N203" t="s">
        <v>1803</v>
      </c>
      <c r="O203" t="s">
        <v>1119</v>
      </c>
      <c r="P203">
        <v>0</v>
      </c>
      <c r="Q203">
        <v>0</v>
      </c>
      <c r="R203">
        <v>33626250</v>
      </c>
      <c r="S203">
        <v>31664710</v>
      </c>
      <c r="T203">
        <f>_xlfn.XLOOKUP(K203,[1]Sheet1!$K:$K,[1]Sheet1!$T:$T,0,0)</f>
        <v>55000000</v>
      </c>
      <c r="U203">
        <f>IF(ROW()=MATCH(K203,$K:$K,0),
  _xlfn.IFNA(_xlfn.IFNA(_xlfn.XLOOKUP(K203,Buildings!$A:$A,Buildings!$P:$P),
      _xlfn.IFNA(_xlfn.XLOOKUP(K203,'Renewable energy'!$A:$A,'Renewable energy'!$O:$O),
        _xlfn.IFNA(_xlfn.XLOOKUP(K203,Transportation!$A:$A,Transportation!$M:$M),
          _xlfn.IFNA(_xlfn.XLOOKUP(K203,'Waste and circular economy'!$A:$A,'Waste and circular economy'!$P:$P),
            _xlfn.XLOOKUP(K203,'Water and wastewater'!$A:$A,'Water and wastewater'!$P:$P))))),
    0),
  0)</f>
        <v>0</v>
      </c>
    </row>
    <row r="204" spans="1:21" x14ac:dyDescent="0.35">
      <c r="A204" t="s">
        <v>2997</v>
      </c>
      <c r="B204">
        <v>2017</v>
      </c>
      <c r="C204">
        <v>2018</v>
      </c>
      <c r="D204" t="s">
        <v>871</v>
      </c>
      <c r="E204" t="s">
        <v>871</v>
      </c>
      <c r="F204" t="s">
        <v>1804</v>
      </c>
      <c r="G204" t="s">
        <v>1474</v>
      </c>
      <c r="H204" t="s">
        <v>1805</v>
      </c>
      <c r="I204">
        <v>100434</v>
      </c>
      <c r="J204" t="s">
        <v>3284</v>
      </c>
      <c r="K204" s="44">
        <v>1131</v>
      </c>
      <c r="L204" t="s">
        <v>1806</v>
      </c>
      <c r="M204" t="s">
        <v>872</v>
      </c>
      <c r="N204" t="s">
        <v>1807</v>
      </c>
      <c r="O204" t="s">
        <v>927</v>
      </c>
      <c r="P204">
        <v>0</v>
      </c>
      <c r="Q204">
        <v>0</v>
      </c>
      <c r="R204">
        <v>2642000</v>
      </c>
      <c r="S204">
        <v>528400</v>
      </c>
      <c r="T204">
        <f>_xlfn.XLOOKUP(K204,[1]Sheet1!$K:$K,[1]Sheet1!$T:$T,0,0)</f>
        <v>8158000</v>
      </c>
      <c r="U204">
        <f>IF(ROW()=MATCH(K204,$K:$K,0),
  _xlfn.IFNA(_xlfn.IFNA(_xlfn.XLOOKUP(K204,Buildings!$A:$A,Buildings!$P:$P),
      _xlfn.IFNA(_xlfn.XLOOKUP(K204,'Renewable energy'!$A:$A,'Renewable energy'!$O:$O),
        _xlfn.IFNA(_xlfn.XLOOKUP(K204,Transportation!$A:$A,Transportation!$M:$M),
          _xlfn.IFNA(_xlfn.XLOOKUP(K204,'Waste and circular economy'!$A:$A,'Waste and circular economy'!$P:$P),
            _xlfn.XLOOKUP(K204,'Water and wastewater'!$A:$A,'Water and wastewater'!$P:$P))))),
    0),
  0)</f>
        <v>152.92833880853149</v>
      </c>
    </row>
    <row r="205" spans="1:21" x14ac:dyDescent="0.35">
      <c r="A205" t="s">
        <v>2998</v>
      </c>
      <c r="B205">
        <v>2020</v>
      </c>
      <c r="C205">
        <v>2020</v>
      </c>
      <c r="D205" t="s">
        <v>871</v>
      </c>
      <c r="E205" t="s">
        <v>871</v>
      </c>
      <c r="F205" t="s">
        <v>1804</v>
      </c>
      <c r="G205" t="s">
        <v>1474</v>
      </c>
      <c r="H205" t="s">
        <v>1805</v>
      </c>
      <c r="I205">
        <v>100434</v>
      </c>
      <c r="J205" t="s">
        <v>3284</v>
      </c>
      <c r="K205" s="44">
        <v>1330</v>
      </c>
      <c r="L205" t="s">
        <v>1806</v>
      </c>
      <c r="M205" t="s">
        <v>872</v>
      </c>
      <c r="N205" t="s">
        <v>1808</v>
      </c>
      <c r="O205" t="s">
        <v>873</v>
      </c>
      <c r="P205">
        <v>0</v>
      </c>
      <c r="Q205">
        <v>0</v>
      </c>
      <c r="R205">
        <v>7260000</v>
      </c>
      <c r="S205">
        <v>5535750</v>
      </c>
      <c r="T205">
        <f>_xlfn.XLOOKUP(K205,[1]Sheet1!$K:$K,[1]Sheet1!$T:$T,0,0)</f>
        <v>7260000</v>
      </c>
      <c r="U205">
        <f>IF(ROW()=MATCH(K205,$K:$K,0),
  _xlfn.IFNA(_xlfn.IFNA(_xlfn.XLOOKUP(K205,Buildings!$A:$A,Buildings!$P:$P),
      _xlfn.IFNA(_xlfn.XLOOKUP(K205,'Renewable energy'!$A:$A,'Renewable energy'!$O:$O),
        _xlfn.IFNA(_xlfn.XLOOKUP(K205,Transportation!$A:$A,Transportation!$M:$M),
          _xlfn.IFNA(_xlfn.XLOOKUP(K205,'Waste and circular economy'!$A:$A,'Waste and circular economy'!$P:$P),
            _xlfn.XLOOKUP(K205,'Water and wastewater'!$A:$A,'Water and wastewater'!$P:$P))))),
    0),
  0)</f>
        <v>586.14747499999999</v>
      </c>
    </row>
    <row r="206" spans="1:21" x14ac:dyDescent="0.35">
      <c r="A206" t="s">
        <v>2999</v>
      </c>
      <c r="B206">
        <v>2016</v>
      </c>
      <c r="C206">
        <v>2017</v>
      </c>
      <c r="D206" t="s">
        <v>1264</v>
      </c>
      <c r="E206" t="s">
        <v>1264</v>
      </c>
      <c r="F206" t="s">
        <v>1809</v>
      </c>
      <c r="G206" t="s">
        <v>1386</v>
      </c>
      <c r="H206" t="s">
        <v>1810</v>
      </c>
      <c r="I206">
        <v>10340</v>
      </c>
      <c r="J206" t="s">
        <v>3285</v>
      </c>
      <c r="K206" s="44">
        <v>1115</v>
      </c>
      <c r="L206" t="s">
        <v>1811</v>
      </c>
      <c r="M206" t="s">
        <v>1265</v>
      </c>
      <c r="N206" t="s">
        <v>1812</v>
      </c>
      <c r="O206" t="s">
        <v>1266</v>
      </c>
      <c r="P206">
        <v>0</v>
      </c>
      <c r="Q206">
        <v>0</v>
      </c>
      <c r="R206">
        <v>10000000</v>
      </c>
      <c r="S206">
        <v>8000000</v>
      </c>
      <c r="T206">
        <f>_xlfn.XLOOKUP(K206,[1]Sheet1!$K:$K,[1]Sheet1!$T:$T,0,0)</f>
        <v>21500000</v>
      </c>
      <c r="U206">
        <f>IF(ROW()=MATCH(K206,$K:$K,0),
  _xlfn.IFNA(_xlfn.IFNA(_xlfn.XLOOKUP(K206,Buildings!$A:$A,Buildings!$P:$P),
      _xlfn.IFNA(_xlfn.XLOOKUP(K206,'Renewable energy'!$A:$A,'Renewable energy'!$O:$O),
        _xlfn.IFNA(_xlfn.XLOOKUP(K206,Transportation!$A:$A,Transportation!$M:$M),
          _xlfn.IFNA(_xlfn.XLOOKUP(K206,'Waste and circular economy'!$A:$A,'Waste and circular economy'!$P:$P),
            _xlfn.XLOOKUP(K206,'Water and wastewater'!$A:$A,'Water and wastewater'!$P:$P))))),
    0),
  0)</f>
        <v>0</v>
      </c>
    </row>
    <row r="207" spans="1:21" x14ac:dyDescent="0.35">
      <c r="A207" t="s">
        <v>2912</v>
      </c>
      <c r="B207">
        <v>2018</v>
      </c>
      <c r="C207">
        <v>2023</v>
      </c>
      <c r="D207" t="s">
        <v>743</v>
      </c>
      <c r="E207" t="s">
        <v>743</v>
      </c>
      <c r="F207" t="s">
        <v>1813</v>
      </c>
      <c r="G207" t="s">
        <v>1620</v>
      </c>
      <c r="H207" t="s">
        <v>1814</v>
      </c>
      <c r="I207">
        <v>64710</v>
      </c>
      <c r="J207" t="s">
        <v>3285</v>
      </c>
      <c r="K207" s="44">
        <v>1379</v>
      </c>
      <c r="L207" t="s">
        <v>1815</v>
      </c>
      <c r="M207" t="s">
        <v>1159</v>
      </c>
      <c r="N207" t="s">
        <v>1816</v>
      </c>
      <c r="O207" t="s">
        <v>1160</v>
      </c>
      <c r="P207">
        <v>0</v>
      </c>
      <c r="Q207">
        <v>0</v>
      </c>
      <c r="R207">
        <v>20000000</v>
      </c>
      <c r="S207">
        <v>16000000</v>
      </c>
      <c r="T207">
        <f>_xlfn.XLOOKUP(K207,[1]Sheet1!$K:$K,[1]Sheet1!$T:$T,0,0)</f>
        <v>175000000</v>
      </c>
      <c r="U207">
        <f>IF(ROW()=MATCH(K207,$K:$K,0),
  _xlfn.IFNA(_xlfn.IFNA(_xlfn.XLOOKUP(K207,Buildings!$A:$A,Buildings!$P:$P),
      _xlfn.IFNA(_xlfn.XLOOKUP(K207,'Renewable energy'!$A:$A,'Renewable energy'!$O:$O),
        _xlfn.IFNA(_xlfn.XLOOKUP(K207,Transportation!$A:$A,Transportation!$M:$M),
          _xlfn.IFNA(_xlfn.XLOOKUP(K207,'Waste and circular economy'!$A:$A,'Waste and circular economy'!$P:$P),
            _xlfn.XLOOKUP(K207,'Water and wastewater'!$A:$A,'Water and wastewater'!$P:$P))))),
    0),
  0)</f>
        <v>0</v>
      </c>
    </row>
    <row r="208" spans="1:21" x14ac:dyDescent="0.35">
      <c r="A208" t="s">
        <v>3000</v>
      </c>
      <c r="B208">
        <v>2018</v>
      </c>
      <c r="C208">
        <v>2023</v>
      </c>
      <c r="D208" t="s">
        <v>743</v>
      </c>
      <c r="E208" t="s">
        <v>743</v>
      </c>
      <c r="F208" t="s">
        <v>1813</v>
      </c>
      <c r="G208" t="s">
        <v>1620</v>
      </c>
      <c r="H208" t="s">
        <v>1814</v>
      </c>
      <c r="I208">
        <v>64710</v>
      </c>
      <c r="J208" t="s">
        <v>3285</v>
      </c>
      <c r="K208" s="44">
        <v>1379</v>
      </c>
      <c r="L208" t="s">
        <v>1815</v>
      </c>
      <c r="M208" t="s">
        <v>1159</v>
      </c>
      <c r="N208" t="s">
        <v>1816</v>
      </c>
      <c r="O208" t="s">
        <v>1160</v>
      </c>
      <c r="P208">
        <v>0</v>
      </c>
      <c r="Q208">
        <v>0</v>
      </c>
      <c r="R208">
        <v>14120000</v>
      </c>
      <c r="S208">
        <v>11649000</v>
      </c>
      <c r="T208">
        <f>_xlfn.XLOOKUP(K208,[1]Sheet1!$K:$K,[1]Sheet1!$T:$T,0,0)</f>
        <v>175000000</v>
      </c>
      <c r="U208">
        <f>IF(ROW()=MATCH(K208,$K:$K,0),
  _xlfn.IFNA(_xlfn.IFNA(_xlfn.XLOOKUP(K208,Buildings!$A:$A,Buildings!$P:$P),
      _xlfn.IFNA(_xlfn.XLOOKUP(K208,'Renewable energy'!$A:$A,'Renewable energy'!$O:$O),
        _xlfn.IFNA(_xlfn.XLOOKUP(K208,Transportation!$A:$A,Transportation!$M:$M),
          _xlfn.IFNA(_xlfn.XLOOKUP(K208,'Waste and circular economy'!$A:$A,'Waste and circular economy'!$P:$P),
            _xlfn.XLOOKUP(K208,'Water and wastewater'!$A:$A,'Water and wastewater'!$P:$P))))),
    0),
  0)</f>
        <v>0</v>
      </c>
    </row>
    <row r="209" spans="1:21" x14ac:dyDescent="0.35">
      <c r="A209" t="s">
        <v>3001</v>
      </c>
      <c r="B209">
        <v>2018</v>
      </c>
      <c r="C209">
        <v>2023</v>
      </c>
      <c r="D209" t="s">
        <v>743</v>
      </c>
      <c r="E209" t="s">
        <v>743</v>
      </c>
      <c r="F209" t="s">
        <v>1813</v>
      </c>
      <c r="G209" t="s">
        <v>1620</v>
      </c>
      <c r="H209" t="s">
        <v>1814</v>
      </c>
      <c r="I209">
        <v>64710</v>
      </c>
      <c r="J209" t="s">
        <v>3285</v>
      </c>
      <c r="K209" s="44">
        <v>1379</v>
      </c>
      <c r="L209" t="s">
        <v>1815</v>
      </c>
      <c r="M209" t="s">
        <v>1159</v>
      </c>
      <c r="N209" t="s">
        <v>1816</v>
      </c>
      <c r="O209" t="s">
        <v>1160</v>
      </c>
      <c r="P209">
        <v>0</v>
      </c>
      <c r="Q209">
        <v>0</v>
      </c>
      <c r="R209">
        <v>34500000</v>
      </c>
      <c r="S209">
        <v>31912500</v>
      </c>
      <c r="T209">
        <f>_xlfn.XLOOKUP(K209,[1]Sheet1!$K:$K,[1]Sheet1!$T:$T,0,0)</f>
        <v>175000000</v>
      </c>
      <c r="U209">
        <f>IF(ROW()=MATCH(K209,$K:$K,0),
  _xlfn.IFNA(_xlfn.IFNA(_xlfn.XLOOKUP(K209,Buildings!$A:$A,Buildings!$P:$P),
      _xlfn.IFNA(_xlfn.XLOOKUP(K209,'Renewable energy'!$A:$A,'Renewable energy'!$O:$O),
        _xlfn.IFNA(_xlfn.XLOOKUP(K209,Transportation!$A:$A,Transportation!$M:$M),
          _xlfn.IFNA(_xlfn.XLOOKUP(K209,'Waste and circular economy'!$A:$A,'Waste and circular economy'!$P:$P),
            _xlfn.XLOOKUP(K209,'Water and wastewater'!$A:$A,'Water and wastewater'!$P:$P))))),
    0),
  0)</f>
        <v>0</v>
      </c>
    </row>
    <row r="210" spans="1:21" x14ac:dyDescent="0.35">
      <c r="A210" t="s">
        <v>3002</v>
      </c>
      <c r="B210">
        <v>2013</v>
      </c>
      <c r="C210">
        <v>2023</v>
      </c>
      <c r="D210" t="s">
        <v>743</v>
      </c>
      <c r="E210" t="s">
        <v>743</v>
      </c>
      <c r="F210" t="s">
        <v>1813</v>
      </c>
      <c r="G210" t="s">
        <v>1620</v>
      </c>
      <c r="H210" t="s">
        <v>1814</v>
      </c>
      <c r="I210">
        <v>64710</v>
      </c>
      <c r="J210" t="s">
        <v>3285</v>
      </c>
      <c r="K210" s="44">
        <v>1067</v>
      </c>
      <c r="L210" t="s">
        <v>1817</v>
      </c>
      <c r="M210" t="s">
        <v>1181</v>
      </c>
      <c r="N210" t="s">
        <v>1818</v>
      </c>
      <c r="O210" t="s">
        <v>1182</v>
      </c>
      <c r="P210">
        <v>0</v>
      </c>
      <c r="Q210">
        <v>0</v>
      </c>
      <c r="R210">
        <v>2880000</v>
      </c>
      <c r="S210">
        <v>2023782.7764705881</v>
      </c>
      <c r="T210">
        <f>_xlfn.XLOOKUP(K210,[1]Sheet1!$K:$K,[1]Sheet1!$T:$T,0,0)</f>
        <v>420000000</v>
      </c>
      <c r="U210">
        <f>IF(ROW()=MATCH(K210,$K:$K,0),
  _xlfn.IFNA(_xlfn.IFNA(_xlfn.XLOOKUP(K210,Buildings!$A:$A,Buildings!$P:$P),
      _xlfn.IFNA(_xlfn.XLOOKUP(K210,'Renewable energy'!$A:$A,'Renewable energy'!$O:$O),
        _xlfn.IFNA(_xlfn.XLOOKUP(K210,Transportation!$A:$A,Transportation!$M:$M),
          _xlfn.IFNA(_xlfn.XLOOKUP(K210,'Waste and circular economy'!$A:$A,'Waste and circular economy'!$P:$P),
            _xlfn.XLOOKUP(K210,'Water and wastewater'!$A:$A,'Water and wastewater'!$P:$P))))),
    0),
  0)</f>
        <v>0.26267388700495653</v>
      </c>
    </row>
    <row r="211" spans="1:21" x14ac:dyDescent="0.35">
      <c r="A211" t="s">
        <v>3003</v>
      </c>
      <c r="B211">
        <v>2013</v>
      </c>
      <c r="C211">
        <v>2023</v>
      </c>
      <c r="D211" t="s">
        <v>743</v>
      </c>
      <c r="E211" t="s">
        <v>743</v>
      </c>
      <c r="F211" t="s">
        <v>1813</v>
      </c>
      <c r="G211" t="s">
        <v>1620</v>
      </c>
      <c r="H211" t="s">
        <v>1814</v>
      </c>
      <c r="I211">
        <v>64710</v>
      </c>
      <c r="J211" t="s">
        <v>3285</v>
      </c>
      <c r="K211" s="44">
        <v>1067</v>
      </c>
      <c r="L211" t="s">
        <v>1817</v>
      </c>
      <c r="M211" t="s">
        <v>1181</v>
      </c>
      <c r="N211" t="s">
        <v>1818</v>
      </c>
      <c r="O211" t="s">
        <v>1182</v>
      </c>
      <c r="P211">
        <v>0</v>
      </c>
      <c r="Q211">
        <v>0</v>
      </c>
      <c r="R211">
        <v>30000000</v>
      </c>
      <c r="S211">
        <v>22297210</v>
      </c>
      <c r="T211">
        <f>_xlfn.XLOOKUP(K211,[1]Sheet1!$K:$K,[1]Sheet1!$T:$T,0,0)</f>
        <v>420000000</v>
      </c>
      <c r="U211">
        <f>IF(ROW()=MATCH(K211,$K:$K,0),
  _xlfn.IFNA(_xlfn.IFNA(_xlfn.XLOOKUP(K211,Buildings!$A:$A,Buildings!$P:$P),
      _xlfn.IFNA(_xlfn.XLOOKUP(K211,'Renewable energy'!$A:$A,'Renewable energy'!$O:$O),
        _xlfn.IFNA(_xlfn.XLOOKUP(K211,Transportation!$A:$A,Transportation!$M:$M),
          _xlfn.IFNA(_xlfn.XLOOKUP(K211,'Waste and circular economy'!$A:$A,'Waste and circular economy'!$P:$P),
            _xlfn.XLOOKUP(K211,'Water and wastewater'!$A:$A,'Water and wastewater'!$P:$P))))),
    0),
  0)</f>
        <v>0</v>
      </c>
    </row>
    <row r="212" spans="1:21" x14ac:dyDescent="0.35">
      <c r="A212" t="s">
        <v>3004</v>
      </c>
      <c r="B212">
        <v>2013</v>
      </c>
      <c r="C212">
        <v>2023</v>
      </c>
      <c r="D212" t="s">
        <v>743</v>
      </c>
      <c r="E212" t="s">
        <v>743</v>
      </c>
      <c r="F212" t="s">
        <v>1813</v>
      </c>
      <c r="G212" t="s">
        <v>1620</v>
      </c>
      <c r="H212" t="s">
        <v>1814</v>
      </c>
      <c r="I212">
        <v>64710</v>
      </c>
      <c r="J212" t="s">
        <v>3285</v>
      </c>
      <c r="K212" s="44">
        <v>1067</v>
      </c>
      <c r="L212" t="s">
        <v>1817</v>
      </c>
      <c r="M212" t="s">
        <v>1181</v>
      </c>
      <c r="N212" t="s">
        <v>1818</v>
      </c>
      <c r="O212" t="s">
        <v>1182</v>
      </c>
      <c r="P212">
        <v>0</v>
      </c>
      <c r="Q212">
        <v>0</v>
      </c>
      <c r="R212">
        <v>4000000</v>
      </c>
      <c r="S212">
        <v>3100000</v>
      </c>
      <c r="T212">
        <f>_xlfn.XLOOKUP(K212,[1]Sheet1!$K:$K,[1]Sheet1!$T:$T,0,0)</f>
        <v>420000000</v>
      </c>
      <c r="U212">
        <f>IF(ROW()=MATCH(K212,$K:$K,0),
  _xlfn.IFNA(_xlfn.IFNA(_xlfn.XLOOKUP(K212,Buildings!$A:$A,Buildings!$P:$P),
      _xlfn.IFNA(_xlfn.XLOOKUP(K212,'Renewable energy'!$A:$A,'Renewable energy'!$O:$O),
        _xlfn.IFNA(_xlfn.XLOOKUP(K212,Transportation!$A:$A,Transportation!$M:$M),
          _xlfn.IFNA(_xlfn.XLOOKUP(K212,'Waste and circular economy'!$A:$A,'Waste and circular economy'!$P:$P),
            _xlfn.XLOOKUP(K212,'Water and wastewater'!$A:$A,'Water and wastewater'!$P:$P))))),
    0),
  0)</f>
        <v>0</v>
      </c>
    </row>
    <row r="213" spans="1:21" x14ac:dyDescent="0.35">
      <c r="A213" t="s">
        <v>3005</v>
      </c>
      <c r="B213">
        <v>2013</v>
      </c>
      <c r="C213">
        <v>2023</v>
      </c>
      <c r="D213" t="s">
        <v>743</v>
      </c>
      <c r="E213" t="s">
        <v>743</v>
      </c>
      <c r="F213" t="s">
        <v>1813</v>
      </c>
      <c r="G213" t="s">
        <v>1620</v>
      </c>
      <c r="H213" t="s">
        <v>1814</v>
      </c>
      <c r="I213">
        <v>64710</v>
      </c>
      <c r="J213" t="s">
        <v>3285</v>
      </c>
      <c r="K213" s="44">
        <v>1067</v>
      </c>
      <c r="L213" t="s">
        <v>1817</v>
      </c>
      <c r="M213" t="s">
        <v>1181</v>
      </c>
      <c r="N213" t="s">
        <v>1818</v>
      </c>
      <c r="O213" t="s">
        <v>1182</v>
      </c>
      <c r="P213">
        <v>0</v>
      </c>
      <c r="Q213">
        <v>0</v>
      </c>
      <c r="R213">
        <v>10400000</v>
      </c>
      <c r="S213">
        <v>8073696.347826086</v>
      </c>
      <c r="T213">
        <f>_xlfn.XLOOKUP(K213,[1]Sheet1!$K:$K,[1]Sheet1!$T:$T,0,0)</f>
        <v>420000000</v>
      </c>
      <c r="U213">
        <f>IF(ROW()=MATCH(K213,$K:$K,0),
  _xlfn.IFNA(_xlfn.IFNA(_xlfn.XLOOKUP(K213,Buildings!$A:$A,Buildings!$P:$P),
      _xlfn.IFNA(_xlfn.XLOOKUP(K213,'Renewable energy'!$A:$A,'Renewable energy'!$O:$O),
        _xlfn.IFNA(_xlfn.XLOOKUP(K213,Transportation!$A:$A,Transportation!$M:$M),
          _xlfn.IFNA(_xlfn.XLOOKUP(K213,'Waste and circular economy'!$A:$A,'Waste and circular economy'!$P:$P),
            _xlfn.XLOOKUP(K213,'Water and wastewater'!$A:$A,'Water and wastewater'!$P:$P))))),
    0),
  0)</f>
        <v>0</v>
      </c>
    </row>
    <row r="214" spans="1:21" x14ac:dyDescent="0.35">
      <c r="A214" t="s">
        <v>2912</v>
      </c>
      <c r="B214">
        <v>2013</v>
      </c>
      <c r="C214">
        <v>2023</v>
      </c>
      <c r="D214" t="s">
        <v>743</v>
      </c>
      <c r="E214" t="s">
        <v>743</v>
      </c>
      <c r="F214" t="s">
        <v>1813</v>
      </c>
      <c r="G214" t="s">
        <v>1620</v>
      </c>
      <c r="H214" t="s">
        <v>1814</v>
      </c>
      <c r="I214">
        <v>64710</v>
      </c>
      <c r="J214" t="s">
        <v>3285</v>
      </c>
      <c r="K214" s="44">
        <v>1067</v>
      </c>
      <c r="L214" t="s">
        <v>1817</v>
      </c>
      <c r="M214" t="s">
        <v>1181</v>
      </c>
      <c r="N214" t="s">
        <v>1818</v>
      </c>
      <c r="O214" t="s">
        <v>1182</v>
      </c>
      <c r="P214">
        <v>0</v>
      </c>
      <c r="Q214">
        <v>0</v>
      </c>
      <c r="R214">
        <v>25000000</v>
      </c>
      <c r="S214">
        <v>22812500</v>
      </c>
      <c r="T214">
        <f>_xlfn.XLOOKUP(K214,[1]Sheet1!$K:$K,[1]Sheet1!$T:$T,0,0)</f>
        <v>420000000</v>
      </c>
      <c r="U214">
        <f>IF(ROW()=MATCH(K214,$K:$K,0),
  _xlfn.IFNA(_xlfn.IFNA(_xlfn.XLOOKUP(K214,Buildings!$A:$A,Buildings!$P:$P),
      _xlfn.IFNA(_xlfn.XLOOKUP(K214,'Renewable energy'!$A:$A,'Renewable energy'!$O:$O),
        _xlfn.IFNA(_xlfn.XLOOKUP(K214,Transportation!$A:$A,Transportation!$M:$M),
          _xlfn.IFNA(_xlfn.XLOOKUP(K214,'Waste and circular economy'!$A:$A,'Waste and circular economy'!$P:$P),
            _xlfn.XLOOKUP(K214,'Water and wastewater'!$A:$A,'Water and wastewater'!$P:$P))))),
    0),
  0)</f>
        <v>0</v>
      </c>
    </row>
    <row r="215" spans="1:21" x14ac:dyDescent="0.35">
      <c r="A215" t="s">
        <v>3006</v>
      </c>
      <c r="B215">
        <v>2011</v>
      </c>
      <c r="C215">
        <v>2017</v>
      </c>
      <c r="D215" t="s">
        <v>743</v>
      </c>
      <c r="E215" t="s">
        <v>743</v>
      </c>
      <c r="F215" t="s">
        <v>1813</v>
      </c>
      <c r="G215" t="s">
        <v>1620</v>
      </c>
      <c r="H215" t="s">
        <v>1814</v>
      </c>
      <c r="I215">
        <v>64710</v>
      </c>
      <c r="J215" t="s">
        <v>3285</v>
      </c>
      <c r="K215" s="44">
        <v>1065</v>
      </c>
      <c r="L215" t="s">
        <v>1819</v>
      </c>
      <c r="M215" t="s">
        <v>1275</v>
      </c>
      <c r="N215" t="s">
        <v>1820</v>
      </c>
      <c r="O215" t="s">
        <v>1276</v>
      </c>
      <c r="P215">
        <v>0</v>
      </c>
      <c r="Q215">
        <v>0</v>
      </c>
      <c r="R215">
        <v>15000000</v>
      </c>
      <c r="S215">
        <v>3947280</v>
      </c>
      <c r="T215">
        <f>_xlfn.XLOOKUP(K215,[1]Sheet1!$K:$K,[1]Sheet1!$T:$T,0,0)</f>
        <v>214058000</v>
      </c>
      <c r="U215">
        <f>IF(ROW()=MATCH(K215,$K:$K,0),
  _xlfn.IFNA(_xlfn.IFNA(_xlfn.XLOOKUP(K215,Buildings!$A:$A,Buildings!$P:$P),
      _xlfn.IFNA(_xlfn.XLOOKUP(K215,'Renewable energy'!$A:$A,'Renewable energy'!$O:$O),
        _xlfn.IFNA(_xlfn.XLOOKUP(K215,Transportation!$A:$A,Transportation!$M:$M),
          _xlfn.IFNA(_xlfn.XLOOKUP(K215,'Waste and circular economy'!$A:$A,'Waste and circular economy'!$P:$P),
            _xlfn.XLOOKUP(K215,'Water and wastewater'!$A:$A,'Water and wastewater'!$P:$P))))),
    0),
  0)</f>
        <v>0</v>
      </c>
    </row>
    <row r="216" spans="1:21" x14ac:dyDescent="0.35">
      <c r="A216" t="s">
        <v>3007</v>
      </c>
      <c r="B216">
        <v>2011</v>
      </c>
      <c r="C216">
        <v>2017</v>
      </c>
      <c r="D216" t="s">
        <v>743</v>
      </c>
      <c r="E216" t="s">
        <v>743</v>
      </c>
      <c r="F216" t="s">
        <v>1813</v>
      </c>
      <c r="G216" t="s">
        <v>1620</v>
      </c>
      <c r="H216" t="s">
        <v>1814</v>
      </c>
      <c r="I216">
        <v>64710</v>
      </c>
      <c r="J216" t="s">
        <v>3285</v>
      </c>
      <c r="K216" s="44">
        <v>1065</v>
      </c>
      <c r="L216" t="s">
        <v>1819</v>
      </c>
      <c r="M216" t="s">
        <v>1275</v>
      </c>
      <c r="N216" t="s">
        <v>1820</v>
      </c>
      <c r="O216" t="s">
        <v>1276</v>
      </c>
      <c r="P216">
        <v>0</v>
      </c>
      <c r="Q216">
        <v>0</v>
      </c>
      <c r="R216">
        <v>20000000</v>
      </c>
      <c r="S216">
        <v>12187500</v>
      </c>
      <c r="T216">
        <f>_xlfn.XLOOKUP(K216,[1]Sheet1!$K:$K,[1]Sheet1!$T:$T,0,0)</f>
        <v>214058000</v>
      </c>
      <c r="U216">
        <f>IF(ROW()=MATCH(K216,$K:$K,0),
  _xlfn.IFNA(_xlfn.IFNA(_xlfn.XLOOKUP(K216,Buildings!$A:$A,Buildings!$P:$P),
      _xlfn.IFNA(_xlfn.XLOOKUP(K216,'Renewable energy'!$A:$A,'Renewable energy'!$O:$O),
        _xlfn.IFNA(_xlfn.XLOOKUP(K216,Transportation!$A:$A,Transportation!$M:$M),
          _xlfn.IFNA(_xlfn.XLOOKUP(K216,'Waste and circular economy'!$A:$A,'Waste and circular economy'!$P:$P),
            _xlfn.XLOOKUP(K216,'Water and wastewater'!$A:$A,'Water and wastewater'!$P:$P))))),
    0),
  0)</f>
        <v>0</v>
      </c>
    </row>
    <row r="217" spans="1:21" x14ac:dyDescent="0.35">
      <c r="A217" t="s">
        <v>3008</v>
      </c>
      <c r="B217">
        <v>2011</v>
      </c>
      <c r="C217">
        <v>2017</v>
      </c>
      <c r="D217" t="s">
        <v>743</v>
      </c>
      <c r="E217" t="s">
        <v>743</v>
      </c>
      <c r="F217" t="s">
        <v>1813</v>
      </c>
      <c r="G217" t="s">
        <v>1620</v>
      </c>
      <c r="H217" t="s">
        <v>1814</v>
      </c>
      <c r="I217">
        <v>64710</v>
      </c>
      <c r="J217" t="s">
        <v>3285</v>
      </c>
      <c r="K217" s="44">
        <v>1065</v>
      </c>
      <c r="L217" t="s">
        <v>1819</v>
      </c>
      <c r="M217" t="s">
        <v>1275</v>
      </c>
      <c r="N217" t="s">
        <v>1820</v>
      </c>
      <c r="O217" t="s">
        <v>1276</v>
      </c>
      <c r="P217">
        <v>0</v>
      </c>
      <c r="Q217">
        <v>0</v>
      </c>
      <c r="R217">
        <v>15000000</v>
      </c>
      <c r="S217">
        <v>6000000</v>
      </c>
      <c r="T217">
        <f>_xlfn.XLOOKUP(K217,[1]Sheet1!$K:$K,[1]Sheet1!$T:$T,0,0)</f>
        <v>214058000</v>
      </c>
      <c r="U217">
        <f>IF(ROW()=MATCH(K217,$K:$K,0),
  _xlfn.IFNA(_xlfn.IFNA(_xlfn.XLOOKUP(K217,Buildings!$A:$A,Buildings!$P:$P),
      _xlfn.IFNA(_xlfn.XLOOKUP(K217,'Renewable energy'!$A:$A,'Renewable energy'!$O:$O),
        _xlfn.IFNA(_xlfn.XLOOKUP(K217,Transportation!$A:$A,Transportation!$M:$M),
          _xlfn.IFNA(_xlfn.XLOOKUP(K217,'Waste and circular economy'!$A:$A,'Waste and circular economy'!$P:$P),
            _xlfn.XLOOKUP(K217,'Water and wastewater'!$A:$A,'Water and wastewater'!$P:$P))))),
    0),
  0)</f>
        <v>0</v>
      </c>
    </row>
    <row r="218" spans="1:21" x14ac:dyDescent="0.35">
      <c r="A218" t="s">
        <v>3002</v>
      </c>
      <c r="B218">
        <v>2011</v>
      </c>
      <c r="C218">
        <v>2017</v>
      </c>
      <c r="D218" t="s">
        <v>743</v>
      </c>
      <c r="E218" t="s">
        <v>743</v>
      </c>
      <c r="F218" t="s">
        <v>1813</v>
      </c>
      <c r="G218" t="s">
        <v>1620</v>
      </c>
      <c r="H218" t="s">
        <v>1814</v>
      </c>
      <c r="I218">
        <v>64710</v>
      </c>
      <c r="J218" t="s">
        <v>3285</v>
      </c>
      <c r="K218" s="44">
        <v>1065</v>
      </c>
      <c r="L218" t="s">
        <v>1819</v>
      </c>
      <c r="M218" t="s">
        <v>1275</v>
      </c>
      <c r="N218" t="s">
        <v>1820</v>
      </c>
      <c r="O218" t="s">
        <v>1276</v>
      </c>
      <c r="P218">
        <v>0</v>
      </c>
      <c r="Q218">
        <v>0</v>
      </c>
      <c r="R218">
        <v>30000000</v>
      </c>
      <c r="S218">
        <v>17777680</v>
      </c>
      <c r="T218">
        <f>_xlfn.XLOOKUP(K218,[1]Sheet1!$K:$K,[1]Sheet1!$T:$T,0,0)</f>
        <v>214058000</v>
      </c>
      <c r="U218">
        <f>IF(ROW()=MATCH(K218,$K:$K,0),
  _xlfn.IFNA(_xlfn.IFNA(_xlfn.XLOOKUP(K218,Buildings!$A:$A,Buildings!$P:$P),
      _xlfn.IFNA(_xlfn.XLOOKUP(K218,'Renewable energy'!$A:$A,'Renewable energy'!$O:$O),
        _xlfn.IFNA(_xlfn.XLOOKUP(K218,Transportation!$A:$A,Transportation!$M:$M),
          _xlfn.IFNA(_xlfn.XLOOKUP(K218,'Waste and circular economy'!$A:$A,'Waste and circular economy'!$P:$P),
            _xlfn.XLOOKUP(K218,'Water and wastewater'!$A:$A,'Water and wastewater'!$P:$P))))),
    0),
  0)</f>
        <v>0</v>
      </c>
    </row>
    <row r="219" spans="1:21" x14ac:dyDescent="0.35">
      <c r="A219" t="s">
        <v>3003</v>
      </c>
      <c r="B219">
        <v>2011</v>
      </c>
      <c r="C219">
        <v>2017</v>
      </c>
      <c r="D219" t="s">
        <v>743</v>
      </c>
      <c r="E219" t="s">
        <v>743</v>
      </c>
      <c r="F219" t="s">
        <v>1813</v>
      </c>
      <c r="G219" t="s">
        <v>1620</v>
      </c>
      <c r="H219" t="s">
        <v>1814</v>
      </c>
      <c r="I219">
        <v>64710</v>
      </c>
      <c r="J219" t="s">
        <v>3285</v>
      </c>
      <c r="K219" s="44">
        <v>1065</v>
      </c>
      <c r="L219" t="s">
        <v>1819</v>
      </c>
      <c r="M219" t="s">
        <v>1275</v>
      </c>
      <c r="N219" t="s">
        <v>1820</v>
      </c>
      <c r="O219" t="s">
        <v>1276</v>
      </c>
      <c r="P219">
        <v>0</v>
      </c>
      <c r="Q219">
        <v>0</v>
      </c>
      <c r="R219">
        <v>27000000</v>
      </c>
      <c r="S219">
        <v>15847893</v>
      </c>
      <c r="T219">
        <f>_xlfn.XLOOKUP(K219,[1]Sheet1!$K:$K,[1]Sheet1!$T:$T,0,0)</f>
        <v>214058000</v>
      </c>
      <c r="U219">
        <f>IF(ROW()=MATCH(K219,$K:$K,0),
  _xlfn.IFNA(_xlfn.IFNA(_xlfn.XLOOKUP(K219,Buildings!$A:$A,Buildings!$P:$P),
      _xlfn.IFNA(_xlfn.XLOOKUP(K219,'Renewable energy'!$A:$A,'Renewable energy'!$O:$O),
        _xlfn.IFNA(_xlfn.XLOOKUP(K219,Transportation!$A:$A,Transportation!$M:$M),
          _xlfn.IFNA(_xlfn.XLOOKUP(K219,'Waste and circular economy'!$A:$A,'Waste and circular economy'!$P:$P),
            _xlfn.XLOOKUP(K219,'Water and wastewater'!$A:$A,'Water and wastewater'!$P:$P))))),
    0),
  0)</f>
        <v>0</v>
      </c>
    </row>
    <row r="220" spans="1:21" x14ac:dyDescent="0.35">
      <c r="A220" t="s">
        <v>3009</v>
      </c>
      <c r="B220">
        <v>2011</v>
      </c>
      <c r="C220">
        <v>2017</v>
      </c>
      <c r="D220" t="s">
        <v>743</v>
      </c>
      <c r="E220" t="s">
        <v>743</v>
      </c>
      <c r="F220" t="s">
        <v>1813</v>
      </c>
      <c r="G220" t="s">
        <v>1620</v>
      </c>
      <c r="H220" t="s">
        <v>1814</v>
      </c>
      <c r="I220">
        <v>64710</v>
      </c>
      <c r="J220" t="s">
        <v>3285</v>
      </c>
      <c r="K220" s="44">
        <v>1065</v>
      </c>
      <c r="L220" t="s">
        <v>1819</v>
      </c>
      <c r="M220" t="s">
        <v>1275</v>
      </c>
      <c r="N220" t="s">
        <v>1820</v>
      </c>
      <c r="O220" t="s">
        <v>1276</v>
      </c>
      <c r="P220">
        <v>0</v>
      </c>
      <c r="Q220">
        <v>0</v>
      </c>
      <c r="R220">
        <v>11000000</v>
      </c>
      <c r="S220">
        <v>8324318</v>
      </c>
      <c r="T220">
        <f>_xlfn.XLOOKUP(K220,[1]Sheet1!$K:$K,[1]Sheet1!$T:$T,0,0)</f>
        <v>214058000</v>
      </c>
      <c r="U220">
        <f>IF(ROW()=MATCH(K220,$K:$K,0),
  _xlfn.IFNA(_xlfn.IFNA(_xlfn.XLOOKUP(K220,Buildings!$A:$A,Buildings!$P:$P),
      _xlfn.IFNA(_xlfn.XLOOKUP(K220,'Renewable energy'!$A:$A,'Renewable energy'!$O:$O),
        _xlfn.IFNA(_xlfn.XLOOKUP(K220,Transportation!$A:$A,Transportation!$M:$M),
          _xlfn.IFNA(_xlfn.XLOOKUP(K220,'Waste and circular economy'!$A:$A,'Waste and circular economy'!$P:$P),
            _xlfn.XLOOKUP(K220,'Water and wastewater'!$A:$A,'Water and wastewater'!$P:$P))))),
    0),
  0)</f>
        <v>0</v>
      </c>
    </row>
    <row r="221" spans="1:21" x14ac:dyDescent="0.35">
      <c r="A221" t="s">
        <v>3004</v>
      </c>
      <c r="B221">
        <v>2011</v>
      </c>
      <c r="C221">
        <v>2017</v>
      </c>
      <c r="D221" t="s">
        <v>743</v>
      </c>
      <c r="E221" t="s">
        <v>743</v>
      </c>
      <c r="F221" t="s">
        <v>1813</v>
      </c>
      <c r="G221" t="s">
        <v>1620</v>
      </c>
      <c r="H221" t="s">
        <v>1814</v>
      </c>
      <c r="I221">
        <v>64710</v>
      </c>
      <c r="J221" t="s">
        <v>3285</v>
      </c>
      <c r="K221" s="44">
        <v>1065</v>
      </c>
      <c r="L221" t="s">
        <v>1819</v>
      </c>
      <c r="M221" t="s">
        <v>1275</v>
      </c>
      <c r="N221" t="s">
        <v>1820</v>
      </c>
      <c r="O221" t="s">
        <v>1276</v>
      </c>
      <c r="P221">
        <v>0</v>
      </c>
      <c r="Q221">
        <v>0</v>
      </c>
      <c r="R221">
        <v>6000000</v>
      </c>
      <c r="S221">
        <v>4363620</v>
      </c>
      <c r="T221">
        <f>_xlfn.XLOOKUP(K221,[1]Sheet1!$K:$K,[1]Sheet1!$T:$T,0,0)</f>
        <v>214058000</v>
      </c>
      <c r="U221">
        <f>IF(ROW()=MATCH(K221,$K:$K,0),
  _xlfn.IFNA(_xlfn.IFNA(_xlfn.XLOOKUP(K221,Buildings!$A:$A,Buildings!$P:$P),
      _xlfn.IFNA(_xlfn.XLOOKUP(K221,'Renewable energy'!$A:$A,'Renewable energy'!$O:$O),
        _xlfn.IFNA(_xlfn.XLOOKUP(K221,Transportation!$A:$A,Transportation!$M:$M),
          _xlfn.IFNA(_xlfn.XLOOKUP(K221,'Waste and circular economy'!$A:$A,'Waste and circular economy'!$P:$P),
            _xlfn.XLOOKUP(K221,'Water and wastewater'!$A:$A,'Water and wastewater'!$P:$P))))),
    0),
  0)</f>
        <v>0</v>
      </c>
    </row>
    <row r="222" spans="1:21" x14ac:dyDescent="0.35">
      <c r="A222" t="s">
        <v>3005</v>
      </c>
      <c r="B222">
        <v>2011</v>
      </c>
      <c r="C222">
        <v>2017</v>
      </c>
      <c r="D222" t="s">
        <v>743</v>
      </c>
      <c r="E222" t="s">
        <v>743</v>
      </c>
      <c r="F222" t="s">
        <v>1813</v>
      </c>
      <c r="G222" t="s">
        <v>1620</v>
      </c>
      <c r="H222" t="s">
        <v>1814</v>
      </c>
      <c r="I222">
        <v>64710</v>
      </c>
      <c r="J222" t="s">
        <v>3285</v>
      </c>
      <c r="K222" s="44">
        <v>1065</v>
      </c>
      <c r="L222" t="s">
        <v>1819</v>
      </c>
      <c r="M222" t="s">
        <v>1275</v>
      </c>
      <c r="N222" t="s">
        <v>1820</v>
      </c>
      <c r="O222" t="s">
        <v>1276</v>
      </c>
      <c r="P222">
        <v>0</v>
      </c>
      <c r="Q222">
        <v>0</v>
      </c>
      <c r="R222">
        <v>57000000</v>
      </c>
      <c r="S222">
        <v>43157070</v>
      </c>
      <c r="T222">
        <f>_xlfn.XLOOKUP(K222,[1]Sheet1!$K:$K,[1]Sheet1!$T:$T,0,0)</f>
        <v>214058000</v>
      </c>
      <c r="U222">
        <f>IF(ROW()=MATCH(K222,$K:$K,0),
  _xlfn.IFNA(_xlfn.IFNA(_xlfn.XLOOKUP(K222,Buildings!$A:$A,Buildings!$P:$P),
      _xlfn.IFNA(_xlfn.XLOOKUP(K222,'Renewable energy'!$A:$A,'Renewable energy'!$O:$O),
        _xlfn.IFNA(_xlfn.XLOOKUP(K222,Transportation!$A:$A,Transportation!$M:$M),
          _xlfn.IFNA(_xlfn.XLOOKUP(K222,'Waste and circular economy'!$A:$A,'Waste and circular economy'!$P:$P),
            _xlfn.XLOOKUP(K222,'Water and wastewater'!$A:$A,'Water and wastewater'!$P:$P))))),
    0),
  0)</f>
        <v>0</v>
      </c>
    </row>
    <row r="223" spans="1:21" x14ac:dyDescent="0.35">
      <c r="A223" t="s">
        <v>3003</v>
      </c>
      <c r="B223">
        <v>2015</v>
      </c>
      <c r="C223">
        <v>2018</v>
      </c>
      <c r="D223" t="s">
        <v>743</v>
      </c>
      <c r="E223" t="s">
        <v>743</v>
      </c>
      <c r="F223" t="s">
        <v>1813</v>
      </c>
      <c r="G223" t="s">
        <v>1620</v>
      </c>
      <c r="H223" t="s">
        <v>1814</v>
      </c>
      <c r="I223">
        <v>64710</v>
      </c>
      <c r="J223" t="s">
        <v>3285</v>
      </c>
      <c r="K223" s="44">
        <v>1064</v>
      </c>
      <c r="L223" t="s">
        <v>1821</v>
      </c>
      <c r="M223" t="s">
        <v>1282</v>
      </c>
      <c r="N223" t="s">
        <v>1822</v>
      </c>
      <c r="O223" t="s">
        <v>1283</v>
      </c>
      <c r="P223">
        <v>0</v>
      </c>
      <c r="Q223">
        <v>0</v>
      </c>
      <c r="R223">
        <v>3000000</v>
      </c>
      <c r="S223">
        <v>1760877</v>
      </c>
      <c r="T223">
        <f>_xlfn.XLOOKUP(K223,[1]Sheet1!$K:$K,[1]Sheet1!$T:$T,0,0)</f>
        <v>170000000</v>
      </c>
      <c r="U223">
        <f>IF(ROW()=MATCH(K223,$K:$K,0),
  _xlfn.IFNA(_xlfn.IFNA(_xlfn.XLOOKUP(K223,Buildings!$A:$A,Buildings!$P:$P),
      _xlfn.IFNA(_xlfn.XLOOKUP(K223,'Renewable energy'!$A:$A,'Renewable energy'!$O:$O),
        _xlfn.IFNA(_xlfn.XLOOKUP(K223,Transportation!$A:$A,Transportation!$M:$M),
          _xlfn.IFNA(_xlfn.XLOOKUP(K223,'Waste and circular economy'!$A:$A,'Waste and circular economy'!$P:$P),
            _xlfn.XLOOKUP(K223,'Water and wastewater'!$A:$A,'Water and wastewater'!$P:$P))))),
    0),
  0)</f>
        <v>0</v>
      </c>
    </row>
    <row r="224" spans="1:21" x14ac:dyDescent="0.35">
      <c r="A224" t="s">
        <v>3009</v>
      </c>
      <c r="B224">
        <v>2015</v>
      </c>
      <c r="C224">
        <v>2018</v>
      </c>
      <c r="D224" t="s">
        <v>743</v>
      </c>
      <c r="E224" t="s">
        <v>743</v>
      </c>
      <c r="F224" t="s">
        <v>1813</v>
      </c>
      <c r="G224" t="s">
        <v>1620</v>
      </c>
      <c r="H224" t="s">
        <v>1814</v>
      </c>
      <c r="I224">
        <v>64710</v>
      </c>
      <c r="J224" t="s">
        <v>3285</v>
      </c>
      <c r="K224" s="44">
        <v>1064</v>
      </c>
      <c r="L224" t="s">
        <v>1821</v>
      </c>
      <c r="M224" t="s">
        <v>1282</v>
      </c>
      <c r="N224" t="s">
        <v>1822</v>
      </c>
      <c r="O224" t="s">
        <v>1283</v>
      </c>
      <c r="P224">
        <v>0</v>
      </c>
      <c r="Q224">
        <v>0</v>
      </c>
      <c r="R224">
        <v>99000000</v>
      </c>
      <c r="S224">
        <v>74918862</v>
      </c>
      <c r="T224">
        <f>_xlfn.XLOOKUP(K224,[1]Sheet1!$K:$K,[1]Sheet1!$T:$T,0,0)</f>
        <v>170000000</v>
      </c>
      <c r="U224">
        <f>IF(ROW()=MATCH(K224,$K:$K,0),
  _xlfn.IFNA(_xlfn.IFNA(_xlfn.XLOOKUP(K224,Buildings!$A:$A,Buildings!$P:$P),
      _xlfn.IFNA(_xlfn.XLOOKUP(K224,'Renewable energy'!$A:$A,'Renewable energy'!$O:$O),
        _xlfn.IFNA(_xlfn.XLOOKUP(K224,Transportation!$A:$A,Transportation!$M:$M),
          _xlfn.IFNA(_xlfn.XLOOKUP(K224,'Waste and circular economy'!$A:$A,'Waste and circular economy'!$P:$P),
            _xlfn.XLOOKUP(K224,'Water and wastewater'!$A:$A,'Water and wastewater'!$P:$P))))),
    0),
  0)</f>
        <v>0</v>
      </c>
    </row>
    <row r="225" spans="1:21" x14ac:dyDescent="0.35">
      <c r="A225" t="s">
        <v>3004</v>
      </c>
      <c r="B225">
        <v>2015</v>
      </c>
      <c r="C225">
        <v>2018</v>
      </c>
      <c r="D225" t="s">
        <v>743</v>
      </c>
      <c r="E225" t="s">
        <v>743</v>
      </c>
      <c r="F225" t="s">
        <v>1813</v>
      </c>
      <c r="G225" t="s">
        <v>1620</v>
      </c>
      <c r="H225" t="s">
        <v>1814</v>
      </c>
      <c r="I225">
        <v>64710</v>
      </c>
      <c r="J225" t="s">
        <v>3285</v>
      </c>
      <c r="K225" s="44">
        <v>1064</v>
      </c>
      <c r="L225" t="s">
        <v>1821</v>
      </c>
      <c r="M225" t="s">
        <v>1282</v>
      </c>
      <c r="N225" t="s">
        <v>1822</v>
      </c>
      <c r="O225" t="s">
        <v>1283</v>
      </c>
      <c r="P225">
        <v>0</v>
      </c>
      <c r="Q225">
        <v>0</v>
      </c>
      <c r="R225">
        <v>12000000</v>
      </c>
      <c r="S225">
        <v>8727240</v>
      </c>
      <c r="T225">
        <f>_xlfn.XLOOKUP(K225,[1]Sheet1!$K:$K,[1]Sheet1!$T:$T,0,0)</f>
        <v>170000000</v>
      </c>
      <c r="U225">
        <f>IF(ROW()=MATCH(K225,$K:$K,0),
  _xlfn.IFNA(_xlfn.IFNA(_xlfn.XLOOKUP(K225,Buildings!$A:$A,Buildings!$P:$P),
      _xlfn.IFNA(_xlfn.XLOOKUP(K225,'Renewable energy'!$A:$A,'Renewable energy'!$O:$O),
        _xlfn.IFNA(_xlfn.XLOOKUP(K225,Transportation!$A:$A,Transportation!$M:$M),
          _xlfn.IFNA(_xlfn.XLOOKUP(K225,'Waste and circular economy'!$A:$A,'Waste and circular economy'!$P:$P),
            _xlfn.XLOOKUP(K225,'Water and wastewater'!$A:$A,'Water and wastewater'!$P:$P))))),
    0),
  0)</f>
        <v>0</v>
      </c>
    </row>
    <row r="226" spans="1:21" x14ac:dyDescent="0.35">
      <c r="A226" t="s">
        <v>3001</v>
      </c>
      <c r="B226">
        <v>2022</v>
      </c>
      <c r="C226">
        <v>2023</v>
      </c>
      <c r="D226" t="s">
        <v>743</v>
      </c>
      <c r="E226" t="s">
        <v>743</v>
      </c>
      <c r="F226" t="s">
        <v>1813</v>
      </c>
      <c r="G226" t="s">
        <v>1620</v>
      </c>
      <c r="H226" t="s">
        <v>1814</v>
      </c>
      <c r="I226">
        <v>64710</v>
      </c>
      <c r="J226" t="s">
        <v>3287</v>
      </c>
      <c r="K226" s="44">
        <v>1438</v>
      </c>
      <c r="L226" t="s">
        <v>1823</v>
      </c>
      <c r="M226" t="s">
        <v>744</v>
      </c>
      <c r="N226" t="s">
        <v>1824</v>
      </c>
      <c r="O226" t="s">
        <v>745</v>
      </c>
      <c r="P226">
        <v>0</v>
      </c>
      <c r="Q226">
        <v>0</v>
      </c>
      <c r="R226">
        <v>300000</v>
      </c>
      <c r="S226">
        <v>277500</v>
      </c>
      <c r="T226">
        <f>_xlfn.XLOOKUP(K226,[1]Sheet1!$K:$K,[1]Sheet1!$T:$T,0,0)</f>
        <v>3300000</v>
      </c>
      <c r="U226">
        <f>IF(ROW()=MATCH(K226,$K:$K,0),
  _xlfn.IFNA(_xlfn.IFNA(_xlfn.XLOOKUP(K226,Buildings!$A:$A,Buildings!$P:$P),
      _xlfn.IFNA(_xlfn.XLOOKUP(K226,'Renewable energy'!$A:$A,'Renewable energy'!$O:$O),
        _xlfn.IFNA(_xlfn.XLOOKUP(K226,Transportation!$A:$A,Transportation!$M:$M),
          _xlfn.IFNA(_xlfn.XLOOKUP(K226,'Waste and circular economy'!$A:$A,'Waste and circular economy'!$P:$P),
            _xlfn.XLOOKUP(K226,'Water and wastewater'!$A:$A,'Water and wastewater'!$P:$P))))),
    0),
  0)</f>
        <v>0.15910840909090915</v>
      </c>
    </row>
    <row r="227" spans="1:21" x14ac:dyDescent="0.35">
      <c r="A227" t="s">
        <v>3010</v>
      </c>
      <c r="B227">
        <v>2010</v>
      </c>
      <c r="C227">
        <v>2018</v>
      </c>
      <c r="D227" t="s">
        <v>743</v>
      </c>
      <c r="E227" t="s">
        <v>743</v>
      </c>
      <c r="F227" t="s">
        <v>1813</v>
      </c>
      <c r="G227" t="s">
        <v>1620</v>
      </c>
      <c r="H227" t="s">
        <v>1814</v>
      </c>
      <c r="I227">
        <v>64710</v>
      </c>
      <c r="J227" t="s">
        <v>3285</v>
      </c>
      <c r="K227" s="44">
        <v>1066</v>
      </c>
      <c r="L227" t="s">
        <v>1825</v>
      </c>
      <c r="M227" t="s">
        <v>1258</v>
      </c>
      <c r="N227" t="s">
        <v>1826</v>
      </c>
      <c r="O227" t="s">
        <v>1259</v>
      </c>
      <c r="P227">
        <v>0</v>
      </c>
      <c r="Q227">
        <v>0</v>
      </c>
      <c r="R227">
        <v>24000000</v>
      </c>
      <c r="S227">
        <v>15000000</v>
      </c>
      <c r="T227">
        <f>_xlfn.XLOOKUP(K227,[1]Sheet1!$K:$K,[1]Sheet1!$T:$T,0,0)</f>
        <v>275000000</v>
      </c>
      <c r="U227">
        <f>IF(ROW()=MATCH(K227,$K:$K,0),
  _xlfn.IFNA(_xlfn.IFNA(_xlfn.XLOOKUP(K227,Buildings!$A:$A,Buildings!$P:$P),
      _xlfn.IFNA(_xlfn.XLOOKUP(K227,'Renewable energy'!$A:$A,'Renewable energy'!$O:$O),
        _xlfn.IFNA(_xlfn.XLOOKUP(K227,Transportation!$A:$A,Transportation!$M:$M),
          _xlfn.IFNA(_xlfn.XLOOKUP(K227,'Waste and circular economy'!$A:$A,'Waste and circular economy'!$P:$P),
            _xlfn.XLOOKUP(K227,'Water and wastewater'!$A:$A,'Water and wastewater'!$P:$P))))),
    0),
  0)</f>
        <v>0</v>
      </c>
    </row>
    <row r="228" spans="1:21" x14ac:dyDescent="0.35">
      <c r="A228" t="s">
        <v>3006</v>
      </c>
      <c r="B228">
        <v>2010</v>
      </c>
      <c r="C228">
        <v>2018</v>
      </c>
      <c r="D228" t="s">
        <v>743</v>
      </c>
      <c r="E228" t="s">
        <v>743</v>
      </c>
      <c r="F228" t="s">
        <v>1813</v>
      </c>
      <c r="G228" t="s">
        <v>1620</v>
      </c>
      <c r="H228" t="s">
        <v>1814</v>
      </c>
      <c r="I228">
        <v>64710</v>
      </c>
      <c r="J228" t="s">
        <v>3285</v>
      </c>
      <c r="K228" s="44">
        <v>1066</v>
      </c>
      <c r="L228" t="s">
        <v>1825</v>
      </c>
      <c r="M228" t="s">
        <v>1258</v>
      </c>
      <c r="N228" t="s">
        <v>1826</v>
      </c>
      <c r="O228" t="s">
        <v>1259</v>
      </c>
      <c r="P228">
        <v>0</v>
      </c>
      <c r="Q228">
        <v>0</v>
      </c>
      <c r="R228">
        <v>20000000</v>
      </c>
      <c r="S228">
        <v>12631520</v>
      </c>
      <c r="T228">
        <f>_xlfn.XLOOKUP(K228,[1]Sheet1!$K:$K,[1]Sheet1!$T:$T,0,0)</f>
        <v>275000000</v>
      </c>
      <c r="U228">
        <f>IF(ROW()=MATCH(K228,$K:$K,0),
  _xlfn.IFNA(_xlfn.IFNA(_xlfn.XLOOKUP(K228,Buildings!$A:$A,Buildings!$P:$P),
      _xlfn.IFNA(_xlfn.XLOOKUP(K228,'Renewable energy'!$A:$A,'Renewable energy'!$O:$O),
        _xlfn.IFNA(_xlfn.XLOOKUP(K228,Transportation!$A:$A,Transportation!$M:$M),
          _xlfn.IFNA(_xlfn.XLOOKUP(K228,'Waste and circular economy'!$A:$A,'Waste and circular economy'!$P:$P),
            _xlfn.XLOOKUP(K228,'Water and wastewater'!$A:$A,'Water and wastewater'!$P:$P))))),
    0),
  0)</f>
        <v>0</v>
      </c>
    </row>
    <row r="229" spans="1:21" x14ac:dyDescent="0.35">
      <c r="A229" t="s">
        <v>3007</v>
      </c>
      <c r="B229">
        <v>2010</v>
      </c>
      <c r="C229">
        <v>2018</v>
      </c>
      <c r="D229" t="s">
        <v>743</v>
      </c>
      <c r="E229" t="s">
        <v>743</v>
      </c>
      <c r="F229" t="s">
        <v>1813</v>
      </c>
      <c r="G229" t="s">
        <v>1620</v>
      </c>
      <c r="H229" t="s">
        <v>1814</v>
      </c>
      <c r="I229">
        <v>64710</v>
      </c>
      <c r="J229" t="s">
        <v>3285</v>
      </c>
      <c r="K229" s="44">
        <v>1066</v>
      </c>
      <c r="L229" t="s">
        <v>1825</v>
      </c>
      <c r="M229" t="s">
        <v>1258</v>
      </c>
      <c r="N229" t="s">
        <v>1826</v>
      </c>
      <c r="O229" t="s">
        <v>1259</v>
      </c>
      <c r="P229">
        <v>0</v>
      </c>
      <c r="Q229">
        <v>0</v>
      </c>
      <c r="R229">
        <v>23000000</v>
      </c>
      <c r="S229">
        <v>15229750</v>
      </c>
      <c r="T229">
        <f>_xlfn.XLOOKUP(K229,[1]Sheet1!$K:$K,[1]Sheet1!$T:$T,0,0)</f>
        <v>275000000</v>
      </c>
      <c r="U229">
        <f>IF(ROW()=MATCH(K229,$K:$K,0),
  _xlfn.IFNA(_xlfn.IFNA(_xlfn.XLOOKUP(K229,Buildings!$A:$A,Buildings!$P:$P),
      _xlfn.IFNA(_xlfn.XLOOKUP(K229,'Renewable energy'!$A:$A,'Renewable energy'!$O:$O),
        _xlfn.IFNA(_xlfn.XLOOKUP(K229,Transportation!$A:$A,Transportation!$M:$M),
          _xlfn.IFNA(_xlfn.XLOOKUP(K229,'Waste and circular economy'!$A:$A,'Waste and circular economy'!$P:$P),
            _xlfn.XLOOKUP(K229,'Water and wastewater'!$A:$A,'Water and wastewater'!$P:$P))))),
    0),
  0)</f>
        <v>0</v>
      </c>
    </row>
    <row r="230" spans="1:21" x14ac:dyDescent="0.35">
      <c r="A230" t="s">
        <v>3008</v>
      </c>
      <c r="B230">
        <v>2010</v>
      </c>
      <c r="C230">
        <v>2018</v>
      </c>
      <c r="D230" t="s">
        <v>743</v>
      </c>
      <c r="E230" t="s">
        <v>743</v>
      </c>
      <c r="F230" t="s">
        <v>1813</v>
      </c>
      <c r="G230" t="s">
        <v>1620</v>
      </c>
      <c r="H230" t="s">
        <v>1814</v>
      </c>
      <c r="I230">
        <v>64710</v>
      </c>
      <c r="J230" t="s">
        <v>3285</v>
      </c>
      <c r="K230" s="44">
        <v>1066</v>
      </c>
      <c r="L230" t="s">
        <v>1825</v>
      </c>
      <c r="M230" t="s">
        <v>1258</v>
      </c>
      <c r="N230" t="s">
        <v>1826</v>
      </c>
      <c r="O230" t="s">
        <v>1259</v>
      </c>
      <c r="P230">
        <v>0</v>
      </c>
      <c r="Q230">
        <v>0</v>
      </c>
      <c r="R230">
        <v>50000000</v>
      </c>
      <c r="S230">
        <v>32353040</v>
      </c>
      <c r="T230">
        <f>_xlfn.XLOOKUP(K230,[1]Sheet1!$K:$K,[1]Sheet1!$T:$T,0,0)</f>
        <v>275000000</v>
      </c>
      <c r="U230">
        <f>IF(ROW()=MATCH(K230,$K:$K,0),
  _xlfn.IFNA(_xlfn.IFNA(_xlfn.XLOOKUP(K230,Buildings!$A:$A,Buildings!$P:$P),
      _xlfn.IFNA(_xlfn.XLOOKUP(K230,'Renewable energy'!$A:$A,'Renewable energy'!$O:$O),
        _xlfn.IFNA(_xlfn.XLOOKUP(K230,Transportation!$A:$A,Transportation!$M:$M),
          _xlfn.IFNA(_xlfn.XLOOKUP(K230,'Waste and circular economy'!$A:$A,'Waste and circular economy'!$P:$P),
            _xlfn.XLOOKUP(K230,'Water and wastewater'!$A:$A,'Water and wastewater'!$P:$P))))),
    0),
  0)</f>
        <v>0</v>
      </c>
    </row>
    <row r="231" spans="1:21" x14ac:dyDescent="0.35">
      <c r="A231" t="s">
        <v>3002</v>
      </c>
      <c r="B231">
        <v>2010</v>
      </c>
      <c r="C231">
        <v>2018</v>
      </c>
      <c r="D231" t="s">
        <v>743</v>
      </c>
      <c r="E231" t="s">
        <v>743</v>
      </c>
      <c r="F231" t="s">
        <v>1813</v>
      </c>
      <c r="G231" t="s">
        <v>1620</v>
      </c>
      <c r="H231" t="s">
        <v>1814</v>
      </c>
      <c r="I231">
        <v>64710</v>
      </c>
      <c r="J231" t="s">
        <v>3285</v>
      </c>
      <c r="K231" s="44">
        <v>1066</v>
      </c>
      <c r="L231" t="s">
        <v>1825</v>
      </c>
      <c r="M231" t="s">
        <v>1258</v>
      </c>
      <c r="N231" t="s">
        <v>1826</v>
      </c>
      <c r="O231" t="s">
        <v>1259</v>
      </c>
      <c r="P231">
        <v>0</v>
      </c>
      <c r="Q231">
        <v>0</v>
      </c>
      <c r="R231">
        <v>48120000</v>
      </c>
      <c r="S231">
        <v>33814037.223529413</v>
      </c>
      <c r="T231">
        <f>_xlfn.XLOOKUP(K231,[1]Sheet1!$K:$K,[1]Sheet1!$T:$T,0,0)</f>
        <v>275000000</v>
      </c>
      <c r="U231">
        <f>IF(ROW()=MATCH(K231,$K:$K,0),
  _xlfn.IFNA(_xlfn.IFNA(_xlfn.XLOOKUP(K231,Buildings!$A:$A,Buildings!$P:$P),
      _xlfn.IFNA(_xlfn.XLOOKUP(K231,'Renewable energy'!$A:$A,'Renewable energy'!$O:$O),
        _xlfn.IFNA(_xlfn.XLOOKUP(K231,Transportation!$A:$A,Transportation!$M:$M),
          _xlfn.IFNA(_xlfn.XLOOKUP(K231,'Waste and circular economy'!$A:$A,'Waste and circular economy'!$P:$P),
            _xlfn.XLOOKUP(K231,'Water and wastewater'!$A:$A,'Water and wastewater'!$P:$P))))),
    0),
  0)</f>
        <v>0</v>
      </c>
    </row>
    <row r="232" spans="1:21" x14ac:dyDescent="0.35">
      <c r="A232" t="s">
        <v>3005</v>
      </c>
      <c r="B232">
        <v>2010</v>
      </c>
      <c r="C232">
        <v>2018</v>
      </c>
      <c r="D232" t="s">
        <v>743</v>
      </c>
      <c r="E232" t="s">
        <v>743</v>
      </c>
      <c r="F232" t="s">
        <v>1813</v>
      </c>
      <c r="G232" t="s">
        <v>1620</v>
      </c>
      <c r="H232" t="s">
        <v>1814</v>
      </c>
      <c r="I232">
        <v>64710</v>
      </c>
      <c r="J232" t="s">
        <v>3285</v>
      </c>
      <c r="K232" s="44">
        <v>1066</v>
      </c>
      <c r="L232" t="s">
        <v>1825</v>
      </c>
      <c r="M232" t="s">
        <v>1258</v>
      </c>
      <c r="N232" t="s">
        <v>1826</v>
      </c>
      <c r="O232" t="s">
        <v>1259</v>
      </c>
      <c r="P232">
        <v>0</v>
      </c>
      <c r="Q232">
        <v>0</v>
      </c>
      <c r="R232">
        <v>35600000</v>
      </c>
      <c r="S232">
        <v>27636883.65217391</v>
      </c>
      <c r="T232">
        <f>_xlfn.XLOOKUP(K232,[1]Sheet1!$K:$K,[1]Sheet1!$T:$T,0,0)</f>
        <v>275000000</v>
      </c>
      <c r="U232">
        <f>IF(ROW()=MATCH(K232,$K:$K,0),
  _xlfn.IFNA(_xlfn.IFNA(_xlfn.XLOOKUP(K232,Buildings!$A:$A,Buildings!$P:$P),
      _xlfn.IFNA(_xlfn.XLOOKUP(K232,'Renewable energy'!$A:$A,'Renewable energy'!$O:$O),
        _xlfn.IFNA(_xlfn.XLOOKUP(K232,Transportation!$A:$A,Transportation!$M:$M),
          _xlfn.IFNA(_xlfn.XLOOKUP(K232,'Waste and circular economy'!$A:$A,'Waste and circular economy'!$P:$P),
            _xlfn.XLOOKUP(K232,'Water and wastewater'!$A:$A,'Water and wastewater'!$P:$P))))),
    0),
  0)</f>
        <v>0</v>
      </c>
    </row>
    <row r="233" spans="1:21" x14ac:dyDescent="0.35">
      <c r="A233" t="s">
        <v>2956</v>
      </c>
      <c r="B233">
        <v>2010</v>
      </c>
      <c r="C233">
        <v>2018</v>
      </c>
      <c r="D233" t="s">
        <v>743</v>
      </c>
      <c r="E233" t="s">
        <v>743</v>
      </c>
      <c r="F233" t="s">
        <v>1813</v>
      </c>
      <c r="G233" t="s">
        <v>1620</v>
      </c>
      <c r="H233" t="s">
        <v>1814</v>
      </c>
      <c r="I233">
        <v>64710</v>
      </c>
      <c r="J233" t="s">
        <v>3285</v>
      </c>
      <c r="K233" s="44">
        <v>1066</v>
      </c>
      <c r="L233" t="s">
        <v>1825</v>
      </c>
      <c r="M233" t="s">
        <v>1258</v>
      </c>
      <c r="N233" t="s">
        <v>1826</v>
      </c>
      <c r="O233" t="s">
        <v>1259</v>
      </c>
      <c r="P233">
        <v>0</v>
      </c>
      <c r="Q233">
        <v>0</v>
      </c>
      <c r="R233">
        <v>45548000</v>
      </c>
      <c r="S233">
        <v>36558200</v>
      </c>
      <c r="T233">
        <f>_xlfn.XLOOKUP(K233,[1]Sheet1!$K:$K,[1]Sheet1!$T:$T,0,0)</f>
        <v>275000000</v>
      </c>
      <c r="U233">
        <f>IF(ROW()=MATCH(K233,$K:$K,0),
  _xlfn.IFNA(_xlfn.IFNA(_xlfn.XLOOKUP(K233,Buildings!$A:$A,Buildings!$P:$P),
      _xlfn.IFNA(_xlfn.XLOOKUP(K233,'Renewable energy'!$A:$A,'Renewable energy'!$O:$O),
        _xlfn.IFNA(_xlfn.XLOOKUP(K233,Transportation!$A:$A,Transportation!$M:$M),
          _xlfn.IFNA(_xlfn.XLOOKUP(K233,'Waste and circular economy'!$A:$A,'Waste and circular economy'!$P:$P),
            _xlfn.XLOOKUP(K233,'Water and wastewater'!$A:$A,'Water and wastewater'!$P:$P))))),
    0),
  0)</f>
        <v>0</v>
      </c>
    </row>
    <row r="234" spans="1:21" x14ac:dyDescent="0.35">
      <c r="A234" t="s">
        <v>3011</v>
      </c>
      <c r="B234">
        <v>2024</v>
      </c>
      <c r="C234">
        <v>2026</v>
      </c>
      <c r="D234" t="s">
        <v>142</v>
      </c>
      <c r="E234" t="s">
        <v>142</v>
      </c>
      <c r="F234" t="s">
        <v>1827</v>
      </c>
      <c r="G234" t="s">
        <v>1398</v>
      </c>
      <c r="H234" t="s">
        <v>1828</v>
      </c>
      <c r="I234">
        <v>11330</v>
      </c>
      <c r="J234" t="s">
        <v>3282</v>
      </c>
      <c r="K234" s="44">
        <v>1565</v>
      </c>
      <c r="L234" t="s">
        <v>1829</v>
      </c>
      <c r="M234" t="s">
        <v>143</v>
      </c>
      <c r="N234" t="s">
        <v>1830</v>
      </c>
      <c r="O234" t="s">
        <v>144</v>
      </c>
      <c r="P234">
        <v>0</v>
      </c>
      <c r="Q234">
        <v>0</v>
      </c>
      <c r="R234">
        <v>50000000</v>
      </c>
      <c r="S234">
        <v>48000000</v>
      </c>
      <c r="T234">
        <f>_xlfn.XLOOKUP(K234,[1]Sheet1!$K:$K,[1]Sheet1!$T:$T,0,0)</f>
        <v>350000000</v>
      </c>
      <c r="U234">
        <f>IF(ROW()=MATCH(K234,$K:$K,0),
  _xlfn.IFNA(_xlfn.IFNA(_xlfn.XLOOKUP(K234,Buildings!$A:$A,Buildings!$P:$P),
      _xlfn.IFNA(_xlfn.XLOOKUP(K234,'Renewable energy'!$A:$A,'Renewable energy'!$O:$O),
        _xlfn.IFNA(_xlfn.XLOOKUP(K234,Transportation!$A:$A,Transportation!$M:$M),
          _xlfn.IFNA(_xlfn.XLOOKUP(K234,'Waste and circular economy'!$A:$A,'Waste and circular economy'!$P:$P),
            _xlfn.XLOOKUP(K234,'Water and wastewater'!$A:$A,'Water and wastewater'!$P:$P))))),
    0),
  0)</f>
        <v>1.6110241181999998</v>
      </c>
    </row>
    <row r="235" spans="1:21" x14ac:dyDescent="0.35">
      <c r="A235" t="s">
        <v>3012</v>
      </c>
      <c r="B235">
        <v>2024</v>
      </c>
      <c r="C235">
        <v>2026</v>
      </c>
      <c r="D235" t="s">
        <v>142</v>
      </c>
      <c r="E235" t="s">
        <v>142</v>
      </c>
      <c r="F235" t="s">
        <v>1827</v>
      </c>
      <c r="G235" t="s">
        <v>1398</v>
      </c>
      <c r="H235" t="s">
        <v>1828</v>
      </c>
      <c r="I235">
        <v>11330</v>
      </c>
      <c r="J235" t="s">
        <v>3282</v>
      </c>
      <c r="K235" s="44">
        <v>1565</v>
      </c>
      <c r="L235" t="s">
        <v>1829</v>
      </c>
      <c r="M235" t="s">
        <v>143</v>
      </c>
      <c r="N235" t="s">
        <v>1830</v>
      </c>
      <c r="O235" t="s">
        <v>144</v>
      </c>
      <c r="P235">
        <v>0</v>
      </c>
      <c r="Q235">
        <v>0</v>
      </c>
      <c r="R235">
        <v>50000000</v>
      </c>
      <c r="S235">
        <v>48750000</v>
      </c>
      <c r="T235">
        <f>_xlfn.XLOOKUP(K235,[1]Sheet1!$K:$K,[1]Sheet1!$T:$T,0,0)</f>
        <v>350000000</v>
      </c>
      <c r="U235">
        <f>IF(ROW()=MATCH(K235,$K:$K,0),
  _xlfn.IFNA(_xlfn.IFNA(_xlfn.XLOOKUP(K235,Buildings!$A:$A,Buildings!$P:$P),
      _xlfn.IFNA(_xlfn.XLOOKUP(K235,'Renewable energy'!$A:$A,'Renewable energy'!$O:$O),
        _xlfn.IFNA(_xlfn.XLOOKUP(K235,Transportation!$A:$A,Transportation!$M:$M),
          _xlfn.IFNA(_xlfn.XLOOKUP(K235,'Waste and circular economy'!$A:$A,'Waste and circular economy'!$P:$P),
            _xlfn.XLOOKUP(K235,'Water and wastewater'!$A:$A,'Water and wastewater'!$P:$P))))),
    0),
  0)</f>
        <v>0</v>
      </c>
    </row>
    <row r="236" spans="1:21" x14ac:dyDescent="0.35">
      <c r="A236" t="s">
        <v>3013</v>
      </c>
      <c r="B236">
        <v>2024</v>
      </c>
      <c r="C236">
        <v>2026</v>
      </c>
      <c r="D236" t="s">
        <v>142</v>
      </c>
      <c r="E236" t="s">
        <v>142</v>
      </c>
      <c r="F236" t="s">
        <v>1827</v>
      </c>
      <c r="G236" t="s">
        <v>1398</v>
      </c>
      <c r="H236" t="s">
        <v>1828</v>
      </c>
      <c r="I236">
        <v>11330</v>
      </c>
      <c r="J236" t="s">
        <v>3282</v>
      </c>
      <c r="K236" s="44">
        <v>1565</v>
      </c>
      <c r="L236" t="s">
        <v>1829</v>
      </c>
      <c r="M236" t="s">
        <v>143</v>
      </c>
      <c r="N236" t="s">
        <v>1830</v>
      </c>
      <c r="O236" t="s">
        <v>144</v>
      </c>
      <c r="P236">
        <v>0</v>
      </c>
      <c r="Q236">
        <v>0</v>
      </c>
      <c r="R236">
        <v>20000000</v>
      </c>
      <c r="S236">
        <v>19800000</v>
      </c>
      <c r="T236">
        <f>_xlfn.XLOOKUP(K236,[1]Sheet1!$K:$K,[1]Sheet1!$T:$T,0,0)</f>
        <v>350000000</v>
      </c>
      <c r="U236">
        <f>IF(ROW()=MATCH(K236,$K:$K,0),
  _xlfn.IFNA(_xlfn.IFNA(_xlfn.XLOOKUP(K236,Buildings!$A:$A,Buildings!$P:$P),
      _xlfn.IFNA(_xlfn.XLOOKUP(K236,'Renewable energy'!$A:$A,'Renewable energy'!$O:$O),
        _xlfn.IFNA(_xlfn.XLOOKUP(K236,Transportation!$A:$A,Transportation!$M:$M),
          _xlfn.IFNA(_xlfn.XLOOKUP(K236,'Waste and circular economy'!$A:$A,'Waste and circular economy'!$P:$P),
            _xlfn.XLOOKUP(K236,'Water and wastewater'!$A:$A,'Water and wastewater'!$P:$P))))),
    0),
  0)</f>
        <v>0</v>
      </c>
    </row>
    <row r="237" spans="1:21" x14ac:dyDescent="0.35">
      <c r="A237" t="s">
        <v>3013</v>
      </c>
      <c r="B237">
        <v>2024</v>
      </c>
      <c r="C237">
        <v>2026</v>
      </c>
      <c r="D237" t="s">
        <v>142</v>
      </c>
      <c r="E237" t="s">
        <v>142</v>
      </c>
      <c r="F237" t="s">
        <v>1827</v>
      </c>
      <c r="G237" t="s">
        <v>1398</v>
      </c>
      <c r="H237" t="s">
        <v>1828</v>
      </c>
      <c r="I237">
        <v>11330</v>
      </c>
      <c r="J237" t="s">
        <v>3282</v>
      </c>
      <c r="K237" s="44">
        <v>1565</v>
      </c>
      <c r="L237" t="s">
        <v>1829</v>
      </c>
      <c r="M237" t="s">
        <v>143</v>
      </c>
      <c r="N237" t="s">
        <v>1830</v>
      </c>
      <c r="O237" t="s">
        <v>144</v>
      </c>
      <c r="P237">
        <v>0</v>
      </c>
      <c r="Q237">
        <v>0</v>
      </c>
      <c r="R237">
        <v>20000000</v>
      </c>
      <c r="S237">
        <v>19800000</v>
      </c>
      <c r="T237">
        <f>_xlfn.XLOOKUP(K237,[1]Sheet1!$K:$K,[1]Sheet1!$T:$T,0,0)</f>
        <v>350000000</v>
      </c>
      <c r="U237">
        <f>IF(ROW()=MATCH(K237,$K:$K,0),
  _xlfn.IFNA(_xlfn.IFNA(_xlfn.XLOOKUP(K237,Buildings!$A:$A,Buildings!$P:$P),
      _xlfn.IFNA(_xlfn.XLOOKUP(K237,'Renewable energy'!$A:$A,'Renewable energy'!$O:$O),
        _xlfn.IFNA(_xlfn.XLOOKUP(K237,Transportation!$A:$A,Transportation!$M:$M),
          _xlfn.IFNA(_xlfn.XLOOKUP(K237,'Waste and circular economy'!$A:$A,'Waste and circular economy'!$P:$P),
            _xlfn.XLOOKUP(K237,'Water and wastewater'!$A:$A,'Water and wastewater'!$P:$P))))),
    0),
  0)</f>
        <v>0</v>
      </c>
    </row>
    <row r="238" spans="1:21" x14ac:dyDescent="0.35">
      <c r="A238" t="s">
        <v>3013</v>
      </c>
      <c r="B238">
        <v>2024</v>
      </c>
      <c r="C238">
        <v>2026</v>
      </c>
      <c r="D238" t="s">
        <v>142</v>
      </c>
      <c r="E238" t="s">
        <v>142</v>
      </c>
      <c r="F238" t="s">
        <v>1827</v>
      </c>
      <c r="G238" t="s">
        <v>1398</v>
      </c>
      <c r="H238" t="s">
        <v>1828</v>
      </c>
      <c r="I238">
        <v>11330</v>
      </c>
      <c r="J238" t="s">
        <v>3282</v>
      </c>
      <c r="K238" s="44">
        <v>1565</v>
      </c>
      <c r="L238" t="s">
        <v>1829</v>
      </c>
      <c r="M238" t="s">
        <v>143</v>
      </c>
      <c r="N238" t="s">
        <v>1830</v>
      </c>
      <c r="O238" t="s">
        <v>144</v>
      </c>
      <c r="P238">
        <v>0</v>
      </c>
      <c r="Q238">
        <v>0</v>
      </c>
      <c r="R238">
        <v>20000000</v>
      </c>
      <c r="S238">
        <v>19750000</v>
      </c>
      <c r="T238">
        <f>_xlfn.XLOOKUP(K238,[1]Sheet1!$K:$K,[1]Sheet1!$T:$T,0,0)</f>
        <v>350000000</v>
      </c>
      <c r="U238">
        <f>IF(ROW()=MATCH(K238,$K:$K,0),
  _xlfn.IFNA(_xlfn.IFNA(_xlfn.XLOOKUP(K238,Buildings!$A:$A,Buildings!$P:$P),
      _xlfn.IFNA(_xlfn.XLOOKUP(K238,'Renewable energy'!$A:$A,'Renewable energy'!$O:$O),
        _xlfn.IFNA(_xlfn.XLOOKUP(K238,Transportation!$A:$A,Transportation!$M:$M),
          _xlfn.IFNA(_xlfn.XLOOKUP(K238,'Waste and circular economy'!$A:$A,'Waste and circular economy'!$P:$P),
            _xlfn.XLOOKUP(K238,'Water and wastewater'!$A:$A,'Water and wastewater'!$P:$P))))),
    0),
  0)</f>
        <v>0</v>
      </c>
    </row>
    <row r="239" spans="1:21" x14ac:dyDescent="0.35">
      <c r="A239" t="s">
        <v>3014</v>
      </c>
      <c r="B239">
        <v>2023</v>
      </c>
      <c r="C239">
        <v>2024</v>
      </c>
      <c r="D239" t="s">
        <v>185</v>
      </c>
      <c r="E239" t="s">
        <v>185</v>
      </c>
      <c r="F239" t="s">
        <v>1831</v>
      </c>
      <c r="G239" t="s">
        <v>1597</v>
      </c>
      <c r="H239" t="s">
        <v>1832</v>
      </c>
      <c r="I239">
        <v>6200</v>
      </c>
      <c r="J239" t="s">
        <v>3282</v>
      </c>
      <c r="K239" s="44">
        <v>1531</v>
      </c>
      <c r="L239" t="s">
        <v>1833</v>
      </c>
      <c r="M239" t="s">
        <v>186</v>
      </c>
      <c r="N239" t="s">
        <v>1834</v>
      </c>
      <c r="O239" t="s">
        <v>187</v>
      </c>
      <c r="P239">
        <v>0</v>
      </c>
      <c r="Q239">
        <v>0</v>
      </c>
      <c r="R239">
        <v>6800000</v>
      </c>
      <c r="S239">
        <v>6346676</v>
      </c>
      <c r="T239">
        <f>_xlfn.XLOOKUP(K239,[1]Sheet1!$K:$K,[1]Sheet1!$T:$T,0,0)</f>
        <v>16250000</v>
      </c>
      <c r="U239">
        <f>IF(ROW()=MATCH(K239,$K:$K,0),
  _xlfn.IFNA(_xlfn.IFNA(_xlfn.XLOOKUP(K239,Buildings!$A:$A,Buildings!$P:$P),
      _xlfn.IFNA(_xlfn.XLOOKUP(K239,'Renewable energy'!$A:$A,'Renewable energy'!$O:$O),
        _xlfn.IFNA(_xlfn.XLOOKUP(K239,Transportation!$A:$A,Transportation!$M:$M),
          _xlfn.IFNA(_xlfn.XLOOKUP(K239,'Waste and circular economy'!$A:$A,'Waste and circular economy'!$P:$P),
            _xlfn.XLOOKUP(K239,'Water and wastewater'!$A:$A,'Water and wastewater'!$P:$P))))),
    0),
  0)</f>
        <v>0.1447764672652308</v>
      </c>
    </row>
    <row r="240" spans="1:21" x14ac:dyDescent="0.35">
      <c r="A240" t="s">
        <v>3015</v>
      </c>
      <c r="B240">
        <v>2015</v>
      </c>
      <c r="C240">
        <v>2016</v>
      </c>
      <c r="D240" t="s">
        <v>404</v>
      </c>
      <c r="E240" t="s">
        <v>404</v>
      </c>
      <c r="F240" t="s">
        <v>1835</v>
      </c>
      <c r="G240" t="s">
        <v>1643</v>
      </c>
      <c r="H240" t="s">
        <v>1836</v>
      </c>
      <c r="I240">
        <v>100658</v>
      </c>
      <c r="J240" t="s">
        <v>3284</v>
      </c>
      <c r="K240" s="44">
        <v>1019</v>
      </c>
      <c r="L240" t="s">
        <v>1837</v>
      </c>
      <c r="M240" t="s">
        <v>932</v>
      </c>
      <c r="N240" t="s">
        <v>1838</v>
      </c>
      <c r="O240" t="s">
        <v>933</v>
      </c>
      <c r="P240">
        <v>0</v>
      </c>
      <c r="Q240">
        <v>0</v>
      </c>
      <c r="R240">
        <v>24650000</v>
      </c>
      <c r="S240">
        <v>2489446</v>
      </c>
      <c r="T240">
        <f>_xlfn.XLOOKUP(K240,[1]Sheet1!$K:$K,[1]Sheet1!$T:$T,0,0)</f>
        <v>64500000</v>
      </c>
      <c r="U240">
        <f>IF(ROW()=MATCH(K240,$K:$K,0),
  _xlfn.IFNA(_xlfn.IFNA(_xlfn.XLOOKUP(K240,Buildings!$A:$A,Buildings!$P:$P),
      _xlfn.IFNA(_xlfn.XLOOKUP(K240,'Renewable energy'!$A:$A,'Renewable energy'!$O:$O),
        _xlfn.IFNA(_xlfn.XLOOKUP(K240,Transportation!$A:$A,Transportation!$M:$M),
          _xlfn.IFNA(_xlfn.XLOOKUP(K240,'Waste and circular economy'!$A:$A,'Waste and circular economy'!$P:$P),
            _xlfn.XLOOKUP(K240,'Water and wastewater'!$A:$A,'Water and wastewater'!$P:$P))))),
    0),
  0)</f>
        <v>0</v>
      </c>
    </row>
    <row r="241" spans="1:21" x14ac:dyDescent="0.35">
      <c r="A241" t="s">
        <v>3016</v>
      </c>
      <c r="B241">
        <v>2017</v>
      </c>
      <c r="C241">
        <v>2019</v>
      </c>
      <c r="D241" t="s">
        <v>404</v>
      </c>
      <c r="E241" t="s">
        <v>404</v>
      </c>
      <c r="F241" t="s">
        <v>1835</v>
      </c>
      <c r="G241" t="s">
        <v>1643</v>
      </c>
      <c r="H241" t="s">
        <v>1836</v>
      </c>
      <c r="I241">
        <v>100658</v>
      </c>
      <c r="J241" t="s">
        <v>3285</v>
      </c>
      <c r="K241" s="44">
        <v>1099</v>
      </c>
      <c r="L241" t="s">
        <v>1839</v>
      </c>
      <c r="M241" t="s">
        <v>1219</v>
      </c>
      <c r="N241" t="s">
        <v>1840</v>
      </c>
      <c r="O241" t="s">
        <v>1220</v>
      </c>
      <c r="P241">
        <v>0</v>
      </c>
      <c r="Q241">
        <v>0</v>
      </c>
      <c r="R241">
        <v>10000000</v>
      </c>
      <c r="S241">
        <v>7875000</v>
      </c>
      <c r="T241">
        <f>_xlfn.XLOOKUP(K241,[1]Sheet1!$K:$K,[1]Sheet1!$T:$T,0,0)</f>
        <v>80100000</v>
      </c>
      <c r="U241">
        <f>IF(ROW()=MATCH(K241,$K:$K,0),
  _xlfn.IFNA(_xlfn.IFNA(_xlfn.XLOOKUP(K241,Buildings!$A:$A,Buildings!$P:$P),
      _xlfn.IFNA(_xlfn.XLOOKUP(K241,'Renewable energy'!$A:$A,'Renewable energy'!$O:$O),
        _xlfn.IFNA(_xlfn.XLOOKUP(K241,Transportation!$A:$A,Transportation!$M:$M),
          _xlfn.IFNA(_xlfn.XLOOKUP(K241,'Waste and circular economy'!$A:$A,'Waste and circular economy'!$P:$P),
            _xlfn.XLOOKUP(K241,'Water and wastewater'!$A:$A,'Water and wastewater'!$P:$P))))),
    0),
  0)</f>
        <v>0</v>
      </c>
    </row>
    <row r="242" spans="1:21" x14ac:dyDescent="0.35">
      <c r="A242" t="s">
        <v>3016</v>
      </c>
      <c r="B242">
        <v>2017</v>
      </c>
      <c r="C242">
        <v>2019</v>
      </c>
      <c r="D242" t="s">
        <v>404</v>
      </c>
      <c r="E242" t="s">
        <v>404</v>
      </c>
      <c r="F242" t="s">
        <v>1835</v>
      </c>
      <c r="G242" t="s">
        <v>1643</v>
      </c>
      <c r="H242" t="s">
        <v>1836</v>
      </c>
      <c r="I242">
        <v>100658</v>
      </c>
      <c r="J242" t="s">
        <v>3285</v>
      </c>
      <c r="K242" s="44">
        <v>1099</v>
      </c>
      <c r="L242" t="s">
        <v>1839</v>
      </c>
      <c r="M242" t="s">
        <v>1219</v>
      </c>
      <c r="N242" t="s">
        <v>1840</v>
      </c>
      <c r="O242" t="s">
        <v>1220</v>
      </c>
      <c r="P242">
        <v>0</v>
      </c>
      <c r="Q242">
        <v>0</v>
      </c>
      <c r="R242">
        <v>20000000</v>
      </c>
      <c r="S242">
        <v>15750000</v>
      </c>
      <c r="T242">
        <f>_xlfn.XLOOKUP(K242,[1]Sheet1!$K:$K,[1]Sheet1!$T:$T,0,0)</f>
        <v>80100000</v>
      </c>
      <c r="U242">
        <f>IF(ROW()=MATCH(K242,$K:$K,0),
  _xlfn.IFNA(_xlfn.IFNA(_xlfn.XLOOKUP(K242,Buildings!$A:$A,Buildings!$P:$P),
      _xlfn.IFNA(_xlfn.XLOOKUP(K242,'Renewable energy'!$A:$A,'Renewable energy'!$O:$O),
        _xlfn.IFNA(_xlfn.XLOOKUP(K242,Transportation!$A:$A,Transportation!$M:$M),
          _xlfn.IFNA(_xlfn.XLOOKUP(K242,'Waste and circular economy'!$A:$A,'Waste and circular economy'!$P:$P),
            _xlfn.XLOOKUP(K242,'Water and wastewater'!$A:$A,'Water and wastewater'!$P:$P))))),
    0),
  0)</f>
        <v>0</v>
      </c>
    </row>
    <row r="243" spans="1:21" x14ac:dyDescent="0.35">
      <c r="A243" t="s">
        <v>3017</v>
      </c>
      <c r="B243">
        <v>2017</v>
      </c>
      <c r="C243">
        <v>2019</v>
      </c>
      <c r="D243" t="s">
        <v>404</v>
      </c>
      <c r="E243" t="s">
        <v>404</v>
      </c>
      <c r="F243" t="s">
        <v>1835</v>
      </c>
      <c r="G243" t="s">
        <v>1643</v>
      </c>
      <c r="H243" t="s">
        <v>1836</v>
      </c>
      <c r="I243">
        <v>100658</v>
      </c>
      <c r="J243" t="s">
        <v>3285</v>
      </c>
      <c r="K243" s="44">
        <v>1099</v>
      </c>
      <c r="L243" t="s">
        <v>1839</v>
      </c>
      <c r="M243" t="s">
        <v>1219</v>
      </c>
      <c r="N243" t="s">
        <v>1840</v>
      </c>
      <c r="O243" t="s">
        <v>1220</v>
      </c>
      <c r="P243">
        <v>0</v>
      </c>
      <c r="Q243">
        <v>0</v>
      </c>
      <c r="R243">
        <v>50100000</v>
      </c>
      <c r="S243">
        <v>50100000</v>
      </c>
      <c r="T243">
        <f>_xlfn.XLOOKUP(K243,[1]Sheet1!$K:$K,[1]Sheet1!$T:$T,0,0)</f>
        <v>80100000</v>
      </c>
      <c r="U243">
        <f>IF(ROW()=MATCH(K243,$K:$K,0),
  _xlfn.IFNA(_xlfn.IFNA(_xlfn.XLOOKUP(K243,Buildings!$A:$A,Buildings!$P:$P),
      _xlfn.IFNA(_xlfn.XLOOKUP(K243,'Renewable energy'!$A:$A,'Renewable energy'!$O:$O),
        _xlfn.IFNA(_xlfn.XLOOKUP(K243,Transportation!$A:$A,Transportation!$M:$M),
          _xlfn.IFNA(_xlfn.XLOOKUP(K243,'Waste and circular economy'!$A:$A,'Waste and circular economy'!$P:$P),
            _xlfn.XLOOKUP(K243,'Water and wastewater'!$A:$A,'Water and wastewater'!$P:$P))))),
    0),
  0)</f>
        <v>0</v>
      </c>
    </row>
    <row r="244" spans="1:21" x14ac:dyDescent="0.35">
      <c r="A244" t="s">
        <v>3018</v>
      </c>
      <c r="B244">
        <v>2020</v>
      </c>
      <c r="C244">
        <v>2022</v>
      </c>
      <c r="D244" t="s">
        <v>404</v>
      </c>
      <c r="E244" t="s">
        <v>404</v>
      </c>
      <c r="F244" t="s">
        <v>1835</v>
      </c>
      <c r="G244" t="s">
        <v>1643</v>
      </c>
      <c r="H244" t="s">
        <v>1836</v>
      </c>
      <c r="I244">
        <v>100658</v>
      </c>
      <c r="J244" t="s">
        <v>3282</v>
      </c>
      <c r="K244" s="44">
        <v>1346</v>
      </c>
      <c r="L244" t="s">
        <v>1841</v>
      </c>
      <c r="M244" t="s">
        <v>407</v>
      </c>
      <c r="N244" t="s">
        <v>1842</v>
      </c>
      <c r="O244" t="s">
        <v>408</v>
      </c>
      <c r="P244">
        <v>0</v>
      </c>
      <c r="Q244">
        <v>0</v>
      </c>
      <c r="R244">
        <v>68000000</v>
      </c>
      <c r="S244">
        <v>60775000</v>
      </c>
      <c r="T244">
        <f>_xlfn.XLOOKUP(K244,[1]Sheet1!$K:$K,[1]Sheet1!$T:$T,0,0)</f>
        <v>115000000</v>
      </c>
      <c r="U244">
        <f>IF(ROW()=MATCH(K244,$K:$K,0),
  _xlfn.IFNA(_xlfn.IFNA(_xlfn.XLOOKUP(K244,Buildings!$A:$A,Buildings!$P:$P),
      _xlfn.IFNA(_xlfn.XLOOKUP(K244,'Renewable energy'!$A:$A,'Renewable energy'!$O:$O),
        _xlfn.IFNA(_xlfn.XLOOKUP(K244,Transportation!$A:$A,Transportation!$M:$M),
          _xlfn.IFNA(_xlfn.XLOOKUP(K244,'Waste and circular economy'!$A:$A,'Waste and circular economy'!$P:$P),
            _xlfn.XLOOKUP(K244,'Water and wastewater'!$A:$A,'Water and wastewater'!$P:$P))))),
    0),
  0)</f>
        <v>0.83315232000000006</v>
      </c>
    </row>
    <row r="245" spans="1:21" x14ac:dyDescent="0.35">
      <c r="A245" t="s">
        <v>3017</v>
      </c>
      <c r="B245">
        <v>2019</v>
      </c>
      <c r="C245">
        <v>2022</v>
      </c>
      <c r="D245" t="s">
        <v>404</v>
      </c>
      <c r="E245" t="s">
        <v>404</v>
      </c>
      <c r="F245" t="s">
        <v>1835</v>
      </c>
      <c r="G245" t="s">
        <v>1643</v>
      </c>
      <c r="H245" t="s">
        <v>1836</v>
      </c>
      <c r="I245">
        <v>100658</v>
      </c>
      <c r="J245" t="s">
        <v>3288</v>
      </c>
      <c r="K245" s="44">
        <v>1243</v>
      </c>
      <c r="L245" t="s">
        <v>1843</v>
      </c>
      <c r="M245" t="s">
        <v>1314</v>
      </c>
      <c r="N245" t="s">
        <v>1844</v>
      </c>
      <c r="O245" t="s">
        <v>1315</v>
      </c>
      <c r="P245">
        <v>0</v>
      </c>
      <c r="Q245">
        <v>0</v>
      </c>
      <c r="R245">
        <v>7593000</v>
      </c>
      <c r="S245">
        <v>7593000</v>
      </c>
      <c r="T245">
        <f>_xlfn.XLOOKUP(K245,[1]Sheet1!$K:$K,[1]Sheet1!$T:$T,0,0)</f>
        <v>40000000</v>
      </c>
      <c r="U245">
        <f>IF(ROW()=MATCH(K245,$K:$K,0),
  _xlfn.IFNA(_xlfn.IFNA(_xlfn.XLOOKUP(K245,Buildings!$A:$A,Buildings!$P:$P),
      _xlfn.IFNA(_xlfn.XLOOKUP(K245,'Renewable energy'!$A:$A,'Renewable energy'!$O:$O),
        _xlfn.IFNA(_xlfn.XLOOKUP(K245,Transportation!$A:$A,Transportation!$M:$M),
          _xlfn.IFNA(_xlfn.XLOOKUP(K245,'Waste and circular economy'!$A:$A,'Waste and circular economy'!$P:$P),
            _xlfn.XLOOKUP(K245,'Water and wastewater'!$A:$A,'Water and wastewater'!$P:$P))))),
    0),
  0)</f>
        <v>0</v>
      </c>
    </row>
    <row r="246" spans="1:21" x14ac:dyDescent="0.35">
      <c r="A246" t="s">
        <v>3018</v>
      </c>
      <c r="B246">
        <v>2021</v>
      </c>
      <c r="C246">
        <v>2023</v>
      </c>
      <c r="D246" t="s">
        <v>404</v>
      </c>
      <c r="E246" t="s">
        <v>404</v>
      </c>
      <c r="F246" t="s">
        <v>1835</v>
      </c>
      <c r="G246" t="s">
        <v>1643</v>
      </c>
      <c r="H246" t="s">
        <v>1836</v>
      </c>
      <c r="I246">
        <v>100658</v>
      </c>
      <c r="J246" t="s">
        <v>3282</v>
      </c>
      <c r="K246" s="44">
        <v>1347</v>
      </c>
      <c r="L246" t="s">
        <v>1845</v>
      </c>
      <c r="M246" t="s">
        <v>405</v>
      </c>
      <c r="N246" t="s">
        <v>1846</v>
      </c>
      <c r="O246" t="s">
        <v>406</v>
      </c>
      <c r="P246">
        <v>0</v>
      </c>
      <c r="Q246">
        <v>0</v>
      </c>
      <c r="R246">
        <v>101280000</v>
      </c>
      <c r="S246">
        <v>90519000.000000015</v>
      </c>
      <c r="T246">
        <f>_xlfn.XLOOKUP(K246,[1]Sheet1!$K:$K,[1]Sheet1!$T:$T,0,0)</f>
        <v>583000000</v>
      </c>
      <c r="U246">
        <f>IF(ROW()=MATCH(K246,$K:$K,0),
  _xlfn.IFNA(_xlfn.IFNA(_xlfn.XLOOKUP(K246,Buildings!$A:$A,Buildings!$P:$P),
      _xlfn.IFNA(_xlfn.XLOOKUP(K246,'Renewable energy'!$A:$A,'Renewable energy'!$O:$O),
        _xlfn.IFNA(_xlfn.XLOOKUP(K246,Transportation!$A:$A,Transportation!$M:$M),
          _xlfn.IFNA(_xlfn.XLOOKUP(K246,'Waste and circular economy'!$A:$A,'Waste and circular economy'!$P:$P),
            _xlfn.XLOOKUP(K246,'Water and wastewater'!$A:$A,'Water and wastewater'!$P:$P))))),
    0),
  0)</f>
        <v>7.3397748495270401</v>
      </c>
    </row>
    <row r="247" spans="1:21" x14ac:dyDescent="0.35">
      <c r="A247" t="s">
        <v>3019</v>
      </c>
      <c r="B247">
        <v>2021</v>
      </c>
      <c r="C247">
        <v>2023</v>
      </c>
      <c r="D247" t="s">
        <v>404</v>
      </c>
      <c r="E247" t="s">
        <v>404</v>
      </c>
      <c r="F247" t="s">
        <v>1835</v>
      </c>
      <c r="G247" t="s">
        <v>1643</v>
      </c>
      <c r="H247" t="s">
        <v>1836</v>
      </c>
      <c r="I247">
        <v>100658</v>
      </c>
      <c r="J247" t="s">
        <v>3282</v>
      </c>
      <c r="K247" s="44">
        <v>1347</v>
      </c>
      <c r="L247" t="s">
        <v>1845</v>
      </c>
      <c r="M247" t="s">
        <v>405</v>
      </c>
      <c r="N247" t="s">
        <v>1846</v>
      </c>
      <c r="O247" t="s">
        <v>406</v>
      </c>
      <c r="P247">
        <v>0</v>
      </c>
      <c r="Q247">
        <v>0</v>
      </c>
      <c r="R247">
        <v>97500000</v>
      </c>
      <c r="S247">
        <v>91250000</v>
      </c>
      <c r="T247">
        <f>_xlfn.XLOOKUP(K247,[1]Sheet1!$K:$K,[1]Sheet1!$T:$T,0,0)</f>
        <v>583000000</v>
      </c>
      <c r="U247">
        <f>IF(ROW()=MATCH(K247,$K:$K,0),
  _xlfn.IFNA(_xlfn.IFNA(_xlfn.XLOOKUP(K247,Buildings!$A:$A,Buildings!$P:$P),
      _xlfn.IFNA(_xlfn.XLOOKUP(K247,'Renewable energy'!$A:$A,'Renewable energy'!$O:$O),
        _xlfn.IFNA(_xlfn.XLOOKUP(K247,Transportation!$A:$A,Transportation!$M:$M),
          _xlfn.IFNA(_xlfn.XLOOKUP(K247,'Waste and circular economy'!$A:$A,'Waste and circular economy'!$P:$P),
            _xlfn.XLOOKUP(K247,'Water and wastewater'!$A:$A,'Water and wastewater'!$P:$P))))),
    0),
  0)</f>
        <v>0</v>
      </c>
    </row>
    <row r="248" spans="1:21" x14ac:dyDescent="0.35">
      <c r="A248" t="s">
        <v>2951</v>
      </c>
      <c r="B248">
        <v>2021</v>
      </c>
      <c r="C248">
        <v>2023</v>
      </c>
      <c r="D248" t="s">
        <v>404</v>
      </c>
      <c r="E248" t="s">
        <v>404</v>
      </c>
      <c r="F248" t="s">
        <v>1835</v>
      </c>
      <c r="G248" t="s">
        <v>1643</v>
      </c>
      <c r="H248" t="s">
        <v>1836</v>
      </c>
      <c r="I248">
        <v>100658</v>
      </c>
      <c r="J248" t="s">
        <v>3282</v>
      </c>
      <c r="K248" s="44">
        <v>1347</v>
      </c>
      <c r="L248" t="s">
        <v>1845</v>
      </c>
      <c r="M248" t="s">
        <v>405</v>
      </c>
      <c r="N248" t="s">
        <v>1846</v>
      </c>
      <c r="O248" t="s">
        <v>406</v>
      </c>
      <c r="P248">
        <v>0</v>
      </c>
      <c r="Q248">
        <v>0</v>
      </c>
      <c r="R248">
        <v>110600000</v>
      </c>
      <c r="S248">
        <v>103600000</v>
      </c>
      <c r="T248">
        <f>_xlfn.XLOOKUP(K248,[1]Sheet1!$K:$K,[1]Sheet1!$T:$T,0,0)</f>
        <v>583000000</v>
      </c>
      <c r="U248">
        <f>IF(ROW()=MATCH(K248,$K:$K,0),
  _xlfn.IFNA(_xlfn.IFNA(_xlfn.XLOOKUP(K248,Buildings!$A:$A,Buildings!$P:$P),
      _xlfn.IFNA(_xlfn.XLOOKUP(K248,'Renewable energy'!$A:$A,'Renewable energy'!$O:$O),
        _xlfn.IFNA(_xlfn.XLOOKUP(K248,Transportation!$A:$A,Transportation!$M:$M),
          _xlfn.IFNA(_xlfn.XLOOKUP(K248,'Waste and circular economy'!$A:$A,'Waste and circular economy'!$P:$P),
            _xlfn.XLOOKUP(K248,'Water and wastewater'!$A:$A,'Water and wastewater'!$P:$P))))),
    0),
  0)</f>
        <v>0</v>
      </c>
    </row>
    <row r="249" spans="1:21" x14ac:dyDescent="0.35">
      <c r="A249" t="s">
        <v>3020</v>
      </c>
      <c r="B249">
        <v>2021</v>
      </c>
      <c r="C249">
        <v>2023</v>
      </c>
      <c r="D249" t="s">
        <v>404</v>
      </c>
      <c r="E249" t="s">
        <v>404</v>
      </c>
      <c r="F249" t="s">
        <v>1835</v>
      </c>
      <c r="G249" t="s">
        <v>1643</v>
      </c>
      <c r="H249" t="s">
        <v>1836</v>
      </c>
      <c r="I249">
        <v>100658</v>
      </c>
      <c r="J249" t="s">
        <v>3282</v>
      </c>
      <c r="K249" s="44">
        <v>1347</v>
      </c>
      <c r="L249" t="s">
        <v>1845</v>
      </c>
      <c r="M249" t="s">
        <v>405</v>
      </c>
      <c r="N249" t="s">
        <v>1846</v>
      </c>
      <c r="O249" t="s">
        <v>406</v>
      </c>
      <c r="P249">
        <v>0</v>
      </c>
      <c r="Q249">
        <v>0</v>
      </c>
      <c r="R249">
        <v>154147850</v>
      </c>
      <c r="S249">
        <v>144073666</v>
      </c>
      <c r="T249">
        <f>_xlfn.XLOOKUP(K249,[1]Sheet1!$K:$K,[1]Sheet1!$T:$T,0,0)</f>
        <v>583000000</v>
      </c>
      <c r="U249">
        <f>IF(ROW()=MATCH(K249,$K:$K,0),
  _xlfn.IFNA(_xlfn.IFNA(_xlfn.XLOOKUP(K249,Buildings!$A:$A,Buildings!$P:$P),
      _xlfn.IFNA(_xlfn.XLOOKUP(K249,'Renewable energy'!$A:$A,'Renewable energy'!$O:$O),
        _xlfn.IFNA(_xlfn.XLOOKUP(K249,Transportation!$A:$A,Transportation!$M:$M),
          _xlfn.IFNA(_xlfn.XLOOKUP(K249,'Waste and circular economy'!$A:$A,'Waste and circular economy'!$P:$P),
            _xlfn.XLOOKUP(K249,'Water and wastewater'!$A:$A,'Water and wastewater'!$P:$P))))),
    0),
  0)</f>
        <v>0</v>
      </c>
    </row>
    <row r="250" spans="1:21" x14ac:dyDescent="0.35">
      <c r="A250" t="s">
        <v>3021</v>
      </c>
      <c r="B250">
        <v>2020</v>
      </c>
      <c r="C250">
        <v>2021</v>
      </c>
      <c r="D250" t="s">
        <v>397</v>
      </c>
      <c r="E250" t="s">
        <v>397</v>
      </c>
      <c r="F250" t="s">
        <v>1847</v>
      </c>
      <c r="G250" t="s">
        <v>1643</v>
      </c>
      <c r="H250" t="s">
        <v>1848</v>
      </c>
      <c r="I250">
        <v>7010</v>
      </c>
      <c r="J250" t="s">
        <v>3282</v>
      </c>
      <c r="K250" s="44">
        <v>1349</v>
      </c>
      <c r="L250" t="s">
        <v>1849</v>
      </c>
      <c r="M250" t="s">
        <v>400</v>
      </c>
      <c r="N250" t="s">
        <v>1850</v>
      </c>
      <c r="O250" t="s">
        <v>401</v>
      </c>
      <c r="P250">
        <v>0</v>
      </c>
      <c r="Q250">
        <v>0</v>
      </c>
      <c r="R250">
        <v>653000</v>
      </c>
      <c r="S250">
        <v>573581.1074415826</v>
      </c>
      <c r="T250">
        <f>_xlfn.XLOOKUP(K250,[1]Sheet1!$K:$K,[1]Sheet1!$T:$T,0,0)</f>
        <v>58875000</v>
      </c>
      <c r="U250">
        <f>IF(ROW()=MATCH(K250,$K:$K,0),
  _xlfn.IFNA(_xlfn.IFNA(_xlfn.XLOOKUP(K250,Buildings!$A:$A,Buildings!$P:$P),
      _xlfn.IFNA(_xlfn.XLOOKUP(K250,'Renewable energy'!$A:$A,'Renewable energy'!$O:$O),
        _xlfn.IFNA(_xlfn.XLOOKUP(K250,Transportation!$A:$A,Transportation!$M:$M),
          _xlfn.IFNA(_xlfn.XLOOKUP(K250,'Waste and circular economy'!$A:$A,'Waste and circular economy'!$P:$P),
            _xlfn.XLOOKUP(K250,'Water and wastewater'!$A:$A,'Water and wastewater'!$P:$P))))),
    0),
  0)</f>
        <v>-0.18488212055484529</v>
      </c>
    </row>
    <row r="251" spans="1:21" x14ac:dyDescent="0.35">
      <c r="A251" t="s">
        <v>3022</v>
      </c>
      <c r="B251">
        <v>2020</v>
      </c>
      <c r="C251">
        <v>2021</v>
      </c>
      <c r="D251" t="s">
        <v>397</v>
      </c>
      <c r="E251" t="s">
        <v>397</v>
      </c>
      <c r="F251" t="s">
        <v>1847</v>
      </c>
      <c r="G251" t="s">
        <v>1643</v>
      </c>
      <c r="H251" t="s">
        <v>1848</v>
      </c>
      <c r="I251">
        <v>7010</v>
      </c>
      <c r="J251" t="s">
        <v>3282</v>
      </c>
      <c r="K251" s="44">
        <v>1349</v>
      </c>
      <c r="L251" t="s">
        <v>1849</v>
      </c>
      <c r="M251" t="s">
        <v>400</v>
      </c>
      <c r="N251" t="s">
        <v>1850</v>
      </c>
      <c r="O251" t="s">
        <v>401</v>
      </c>
      <c r="P251">
        <v>0</v>
      </c>
      <c r="Q251">
        <v>0</v>
      </c>
      <c r="R251">
        <v>47195000</v>
      </c>
      <c r="S251">
        <v>43368387.242390238</v>
      </c>
      <c r="T251">
        <f>_xlfn.XLOOKUP(K251,[1]Sheet1!$K:$K,[1]Sheet1!$T:$T,0,0)</f>
        <v>58875000</v>
      </c>
      <c r="U251">
        <f>IF(ROW()=MATCH(K251,$K:$K,0),
  _xlfn.IFNA(_xlfn.IFNA(_xlfn.XLOOKUP(K251,Buildings!$A:$A,Buildings!$P:$P),
      _xlfn.IFNA(_xlfn.XLOOKUP(K251,'Renewable energy'!$A:$A,'Renewable energy'!$O:$O),
        _xlfn.IFNA(_xlfn.XLOOKUP(K251,Transportation!$A:$A,Transportation!$M:$M),
          _xlfn.IFNA(_xlfn.XLOOKUP(K251,'Waste and circular economy'!$A:$A,'Waste and circular economy'!$P:$P),
            _xlfn.XLOOKUP(K251,'Water and wastewater'!$A:$A,'Water and wastewater'!$P:$P))))),
    0),
  0)</f>
        <v>0</v>
      </c>
    </row>
    <row r="252" spans="1:21" x14ac:dyDescent="0.35">
      <c r="A252" t="s">
        <v>3023</v>
      </c>
      <c r="B252">
        <v>2017</v>
      </c>
      <c r="C252">
        <v>2018</v>
      </c>
      <c r="D252" t="s">
        <v>397</v>
      </c>
      <c r="E252" t="s">
        <v>397</v>
      </c>
      <c r="F252" t="s">
        <v>1847</v>
      </c>
      <c r="G252" t="s">
        <v>1643</v>
      </c>
      <c r="H252" t="s">
        <v>1848</v>
      </c>
      <c r="I252">
        <v>7010</v>
      </c>
      <c r="J252" t="s">
        <v>3284</v>
      </c>
      <c r="K252" s="44">
        <v>1126</v>
      </c>
      <c r="L252" t="s">
        <v>1851</v>
      </c>
      <c r="M252" t="s">
        <v>915</v>
      </c>
      <c r="N252" t="s">
        <v>1852</v>
      </c>
      <c r="O252" t="s">
        <v>916</v>
      </c>
      <c r="P252">
        <v>0</v>
      </c>
      <c r="Q252">
        <v>0</v>
      </c>
      <c r="R252">
        <v>3500000</v>
      </c>
      <c r="S252">
        <v>2699997.6400831868</v>
      </c>
      <c r="T252">
        <f>_xlfn.XLOOKUP(K252,[1]Sheet1!$K:$K,[1]Sheet1!$T:$T,0,0)</f>
        <v>18500000</v>
      </c>
      <c r="U252">
        <f>IF(ROW()=MATCH(K252,$K:$K,0),
  _xlfn.IFNA(_xlfn.IFNA(_xlfn.XLOOKUP(K252,Buildings!$A:$A,Buildings!$P:$P),
      _xlfn.IFNA(_xlfn.XLOOKUP(K252,'Renewable energy'!$A:$A,'Renewable energy'!$O:$O),
        _xlfn.IFNA(_xlfn.XLOOKUP(K252,Transportation!$A:$A,Transportation!$M:$M),
          _xlfn.IFNA(_xlfn.XLOOKUP(K252,'Waste and circular economy'!$A:$A,'Waste and circular economy'!$P:$P),
            _xlfn.XLOOKUP(K252,'Water and wastewater'!$A:$A,'Water and wastewater'!$P:$P))))),
    0),
  0)</f>
        <v>106.9614237710577</v>
      </c>
    </row>
    <row r="253" spans="1:21" x14ac:dyDescent="0.35">
      <c r="A253" t="s">
        <v>3024</v>
      </c>
      <c r="B253">
        <v>2017</v>
      </c>
      <c r="C253">
        <v>2018</v>
      </c>
      <c r="D253" t="s">
        <v>397</v>
      </c>
      <c r="E253" t="s">
        <v>397</v>
      </c>
      <c r="F253" t="s">
        <v>1847</v>
      </c>
      <c r="G253" t="s">
        <v>1643</v>
      </c>
      <c r="H253" t="s">
        <v>1848</v>
      </c>
      <c r="I253">
        <v>7010</v>
      </c>
      <c r="J253" t="s">
        <v>3284</v>
      </c>
      <c r="K253" s="44">
        <v>1126</v>
      </c>
      <c r="L253" t="s">
        <v>1851</v>
      </c>
      <c r="M253" t="s">
        <v>915</v>
      </c>
      <c r="N253" t="s">
        <v>1852</v>
      </c>
      <c r="O253" t="s">
        <v>916</v>
      </c>
      <c r="P253">
        <v>0</v>
      </c>
      <c r="Q253">
        <v>0</v>
      </c>
      <c r="R253">
        <v>12984000</v>
      </c>
      <c r="S253">
        <v>10387213.601745959</v>
      </c>
      <c r="T253">
        <f>_xlfn.XLOOKUP(K253,[1]Sheet1!$K:$K,[1]Sheet1!$T:$T,0,0)</f>
        <v>18500000</v>
      </c>
      <c r="U253">
        <f>IF(ROW()=MATCH(K253,$K:$K,0),
  _xlfn.IFNA(_xlfn.IFNA(_xlfn.XLOOKUP(K253,Buildings!$A:$A,Buildings!$P:$P),
      _xlfn.IFNA(_xlfn.XLOOKUP(K253,'Renewable energy'!$A:$A,'Renewable energy'!$O:$O),
        _xlfn.IFNA(_xlfn.XLOOKUP(K253,Transportation!$A:$A,Transportation!$M:$M),
          _xlfn.IFNA(_xlfn.XLOOKUP(K253,'Waste and circular economy'!$A:$A,'Waste and circular economy'!$P:$P),
            _xlfn.XLOOKUP(K253,'Water and wastewater'!$A:$A,'Water and wastewater'!$P:$P))))),
    0),
  0)</f>
        <v>0</v>
      </c>
    </row>
    <row r="254" spans="1:21" x14ac:dyDescent="0.35">
      <c r="A254" t="s">
        <v>3023</v>
      </c>
      <c r="B254">
        <v>2017</v>
      </c>
      <c r="C254">
        <v>2017</v>
      </c>
      <c r="D254" t="s">
        <v>397</v>
      </c>
      <c r="E254" t="s">
        <v>397</v>
      </c>
      <c r="F254" t="s">
        <v>1847</v>
      </c>
      <c r="G254" t="s">
        <v>1643</v>
      </c>
      <c r="H254" t="s">
        <v>1848</v>
      </c>
      <c r="I254">
        <v>7010</v>
      </c>
      <c r="J254" t="s">
        <v>3284</v>
      </c>
      <c r="K254" s="44">
        <v>1127</v>
      </c>
      <c r="L254" t="s">
        <v>1853</v>
      </c>
      <c r="M254" t="s">
        <v>913</v>
      </c>
      <c r="N254" t="s">
        <v>1854</v>
      </c>
      <c r="O254" t="s">
        <v>914</v>
      </c>
      <c r="P254">
        <v>0</v>
      </c>
      <c r="Q254">
        <v>0</v>
      </c>
      <c r="R254">
        <v>7869000</v>
      </c>
      <c r="S254">
        <v>6070366.1228041714</v>
      </c>
      <c r="T254">
        <f>_xlfn.XLOOKUP(K254,[1]Sheet1!$K:$K,[1]Sheet1!$T:$T,0,0)</f>
        <v>9600000</v>
      </c>
      <c r="U254">
        <f>IF(ROW()=MATCH(K254,$K:$K,0),
  _xlfn.IFNA(_xlfn.IFNA(_xlfn.XLOOKUP(K254,Buildings!$A:$A,Buildings!$P:$P),
      _xlfn.IFNA(_xlfn.XLOOKUP(K254,'Renewable energy'!$A:$A,'Renewable energy'!$O:$O),
        _xlfn.IFNA(_xlfn.XLOOKUP(K254,Transportation!$A:$A,Transportation!$M:$M),
          _xlfn.IFNA(_xlfn.XLOOKUP(K254,'Waste and circular economy'!$A:$A,'Waste and circular economy'!$P:$P),
            _xlfn.XLOOKUP(K254,'Water and wastewater'!$A:$A,'Water and wastewater'!$P:$P))))),
    0),
  0)</f>
        <v>0</v>
      </c>
    </row>
    <row r="255" spans="1:21" x14ac:dyDescent="0.35">
      <c r="A255" t="s">
        <v>3024</v>
      </c>
      <c r="B255">
        <v>2017</v>
      </c>
      <c r="C255">
        <v>2017</v>
      </c>
      <c r="D255" t="s">
        <v>397</v>
      </c>
      <c r="E255" t="s">
        <v>397</v>
      </c>
      <c r="F255" t="s">
        <v>1847</v>
      </c>
      <c r="G255" t="s">
        <v>1643</v>
      </c>
      <c r="H255" t="s">
        <v>1848</v>
      </c>
      <c r="I255">
        <v>7010</v>
      </c>
      <c r="J255" t="s">
        <v>3284</v>
      </c>
      <c r="K255" s="44">
        <v>1127</v>
      </c>
      <c r="L255" t="s">
        <v>1853</v>
      </c>
      <c r="M255" t="s">
        <v>913</v>
      </c>
      <c r="N255" t="s">
        <v>1854</v>
      </c>
      <c r="O255" t="s">
        <v>914</v>
      </c>
      <c r="P255">
        <v>0</v>
      </c>
      <c r="Q255">
        <v>0</v>
      </c>
      <c r="R255">
        <v>992000</v>
      </c>
      <c r="S255">
        <v>793601.03919685725</v>
      </c>
      <c r="T255">
        <f>_xlfn.XLOOKUP(K255,[1]Sheet1!$K:$K,[1]Sheet1!$T:$T,0,0)</f>
        <v>9600000</v>
      </c>
      <c r="U255">
        <f>IF(ROW()=MATCH(K255,$K:$K,0),
  _xlfn.IFNA(_xlfn.IFNA(_xlfn.XLOOKUP(K255,Buildings!$A:$A,Buildings!$P:$P),
      _xlfn.IFNA(_xlfn.XLOOKUP(K255,'Renewable energy'!$A:$A,'Renewable energy'!$O:$O),
        _xlfn.IFNA(_xlfn.XLOOKUP(K255,Transportation!$A:$A,Transportation!$M:$M),
          _xlfn.IFNA(_xlfn.XLOOKUP(K255,'Waste and circular economy'!$A:$A,'Waste and circular economy'!$P:$P),
            _xlfn.XLOOKUP(K255,'Water and wastewater'!$A:$A,'Water and wastewater'!$P:$P))))),
    0),
  0)</f>
        <v>0</v>
      </c>
    </row>
    <row r="256" spans="1:21" x14ac:dyDescent="0.35">
      <c r="A256" t="s">
        <v>3021</v>
      </c>
      <c r="B256">
        <v>2021</v>
      </c>
      <c r="C256">
        <v>2022</v>
      </c>
      <c r="D256" t="s">
        <v>397</v>
      </c>
      <c r="E256" t="s">
        <v>397</v>
      </c>
      <c r="F256" t="s">
        <v>1847</v>
      </c>
      <c r="G256" t="s">
        <v>1643</v>
      </c>
      <c r="H256" t="s">
        <v>1848</v>
      </c>
      <c r="I256">
        <v>7010</v>
      </c>
      <c r="J256" t="s">
        <v>3282</v>
      </c>
      <c r="K256" s="44">
        <v>1348</v>
      </c>
      <c r="L256" t="s">
        <v>1855</v>
      </c>
      <c r="M256" t="s">
        <v>402</v>
      </c>
      <c r="N256" t="s">
        <v>1856</v>
      </c>
      <c r="O256" t="s">
        <v>403</v>
      </c>
      <c r="P256">
        <v>0</v>
      </c>
      <c r="Q256">
        <v>0</v>
      </c>
      <c r="R256">
        <v>18278000</v>
      </c>
      <c r="S256">
        <v>16055000.73785183</v>
      </c>
      <c r="T256">
        <f>_xlfn.XLOOKUP(K256,[1]Sheet1!$K:$K,[1]Sheet1!$T:$T,0,0)</f>
        <v>125888000</v>
      </c>
      <c r="U256">
        <f>IF(ROW()=MATCH(K256,$K:$K,0),
  _xlfn.IFNA(_xlfn.IFNA(_xlfn.XLOOKUP(K256,Buildings!$A:$A,Buildings!$P:$P),
      _xlfn.IFNA(_xlfn.XLOOKUP(K256,'Renewable energy'!$A:$A,'Renewable energy'!$O:$O),
        _xlfn.IFNA(_xlfn.XLOOKUP(K256,Transportation!$A:$A,Transportation!$M:$M),
          _xlfn.IFNA(_xlfn.XLOOKUP(K256,'Waste and circular economy'!$A:$A,'Waste and circular economy'!$P:$P),
            _xlfn.XLOOKUP(K256,'Water and wastewater'!$A:$A,'Water and wastewater'!$P:$P))))),
    0),
  0)</f>
        <v>23.717117154144773</v>
      </c>
    </row>
    <row r="257" spans="1:21" x14ac:dyDescent="0.35">
      <c r="A257" t="s">
        <v>3022</v>
      </c>
      <c r="B257">
        <v>2021</v>
      </c>
      <c r="C257">
        <v>2022</v>
      </c>
      <c r="D257" t="s">
        <v>397</v>
      </c>
      <c r="E257" t="s">
        <v>397</v>
      </c>
      <c r="F257" t="s">
        <v>1847</v>
      </c>
      <c r="G257" t="s">
        <v>1643</v>
      </c>
      <c r="H257" t="s">
        <v>1848</v>
      </c>
      <c r="I257">
        <v>7010</v>
      </c>
      <c r="J257" t="s">
        <v>3282</v>
      </c>
      <c r="K257" s="44">
        <v>1348</v>
      </c>
      <c r="L257" t="s">
        <v>1855</v>
      </c>
      <c r="M257" t="s">
        <v>402</v>
      </c>
      <c r="N257" t="s">
        <v>1856</v>
      </c>
      <c r="O257" t="s">
        <v>403</v>
      </c>
      <c r="P257">
        <v>0</v>
      </c>
      <c r="Q257">
        <v>0</v>
      </c>
      <c r="R257">
        <v>84909000</v>
      </c>
      <c r="S257">
        <v>78024502.433819532</v>
      </c>
      <c r="T257">
        <f>_xlfn.XLOOKUP(K257,[1]Sheet1!$K:$K,[1]Sheet1!$T:$T,0,0)</f>
        <v>125888000</v>
      </c>
      <c r="U257">
        <f>IF(ROW()=MATCH(K257,$K:$K,0),
  _xlfn.IFNA(_xlfn.IFNA(_xlfn.XLOOKUP(K257,Buildings!$A:$A,Buildings!$P:$P),
      _xlfn.IFNA(_xlfn.XLOOKUP(K257,'Renewable energy'!$A:$A,'Renewable energy'!$O:$O),
        _xlfn.IFNA(_xlfn.XLOOKUP(K257,Transportation!$A:$A,Transportation!$M:$M),
          _xlfn.IFNA(_xlfn.XLOOKUP(K257,'Waste and circular economy'!$A:$A,'Waste and circular economy'!$P:$P),
            _xlfn.XLOOKUP(K257,'Water and wastewater'!$A:$A,'Water and wastewater'!$P:$P))))),
    0),
  0)</f>
        <v>0</v>
      </c>
    </row>
    <row r="258" spans="1:21" x14ac:dyDescent="0.35">
      <c r="A258" t="s">
        <v>3023</v>
      </c>
      <c r="B258">
        <v>2015</v>
      </c>
      <c r="C258">
        <v>2018</v>
      </c>
      <c r="D258" t="s">
        <v>397</v>
      </c>
      <c r="E258" t="s">
        <v>397</v>
      </c>
      <c r="F258" t="s">
        <v>1847</v>
      </c>
      <c r="G258" t="s">
        <v>1643</v>
      </c>
      <c r="H258" t="s">
        <v>1848</v>
      </c>
      <c r="I258">
        <v>7010</v>
      </c>
      <c r="J258" t="s">
        <v>3282</v>
      </c>
      <c r="K258" s="44">
        <v>1128</v>
      </c>
      <c r="L258" t="s">
        <v>1857</v>
      </c>
      <c r="M258" t="s">
        <v>631</v>
      </c>
      <c r="N258" t="s">
        <v>1858</v>
      </c>
      <c r="O258" t="s">
        <v>632</v>
      </c>
      <c r="P258">
        <v>0</v>
      </c>
      <c r="Q258">
        <v>0</v>
      </c>
      <c r="R258">
        <v>49638000</v>
      </c>
      <c r="S258">
        <v>38292137.95955693</v>
      </c>
      <c r="T258">
        <f>_xlfn.XLOOKUP(K258,[1]Sheet1!$K:$K,[1]Sheet1!$T:$T,0,0)</f>
        <v>297625000</v>
      </c>
      <c r="U258">
        <f>IF(ROW()=MATCH(K258,$K:$K,0),
  _xlfn.IFNA(_xlfn.IFNA(_xlfn.XLOOKUP(K258,Buildings!$A:$A,Buildings!$P:$P),
      _xlfn.IFNA(_xlfn.XLOOKUP(K258,'Renewable energy'!$A:$A,'Renewable energy'!$O:$O),
        _xlfn.IFNA(_xlfn.XLOOKUP(K258,Transportation!$A:$A,Transportation!$M:$M),
          _xlfn.IFNA(_xlfn.XLOOKUP(K258,'Waste and circular economy'!$A:$A,'Waste and circular economy'!$P:$P),
            _xlfn.XLOOKUP(K258,'Water and wastewater'!$A:$A,'Water and wastewater'!$P:$P))))),
    0),
  0)</f>
        <v>0.22380690258025548</v>
      </c>
    </row>
    <row r="259" spans="1:21" x14ac:dyDescent="0.35">
      <c r="A259" t="s">
        <v>3024</v>
      </c>
      <c r="B259">
        <v>2015</v>
      </c>
      <c r="C259">
        <v>2018</v>
      </c>
      <c r="D259" t="s">
        <v>397</v>
      </c>
      <c r="E259" t="s">
        <v>397</v>
      </c>
      <c r="F259" t="s">
        <v>1847</v>
      </c>
      <c r="G259" t="s">
        <v>1643</v>
      </c>
      <c r="H259" t="s">
        <v>1848</v>
      </c>
      <c r="I259">
        <v>7010</v>
      </c>
      <c r="J259" t="s">
        <v>3282</v>
      </c>
      <c r="K259" s="44">
        <v>1128</v>
      </c>
      <c r="L259" t="s">
        <v>1857</v>
      </c>
      <c r="M259" t="s">
        <v>631</v>
      </c>
      <c r="N259" t="s">
        <v>1858</v>
      </c>
      <c r="O259" t="s">
        <v>632</v>
      </c>
      <c r="P259">
        <v>0</v>
      </c>
      <c r="Q259">
        <v>0</v>
      </c>
      <c r="R259">
        <v>5530000</v>
      </c>
      <c r="S259">
        <v>4424005.7931034481</v>
      </c>
      <c r="T259">
        <f>_xlfn.XLOOKUP(K259,[1]Sheet1!$K:$K,[1]Sheet1!$T:$T,0,0)</f>
        <v>297625000</v>
      </c>
      <c r="U259">
        <f>IF(ROW()=MATCH(K259,$K:$K,0),
  _xlfn.IFNA(_xlfn.IFNA(_xlfn.XLOOKUP(K259,Buildings!$A:$A,Buildings!$P:$P),
      _xlfn.IFNA(_xlfn.XLOOKUP(K259,'Renewable energy'!$A:$A,'Renewable energy'!$O:$O),
        _xlfn.IFNA(_xlfn.XLOOKUP(K259,Transportation!$A:$A,Transportation!$M:$M),
          _xlfn.IFNA(_xlfn.XLOOKUP(K259,'Waste and circular economy'!$A:$A,'Waste and circular economy'!$P:$P),
            _xlfn.XLOOKUP(K259,'Water and wastewater'!$A:$A,'Water and wastewater'!$P:$P))))),
    0),
  0)</f>
        <v>0</v>
      </c>
    </row>
    <row r="260" spans="1:21" x14ac:dyDescent="0.35">
      <c r="A260" t="s">
        <v>3023</v>
      </c>
      <c r="B260">
        <v>2018</v>
      </c>
      <c r="C260">
        <v>2020</v>
      </c>
      <c r="D260" t="s">
        <v>397</v>
      </c>
      <c r="E260" t="s">
        <v>397</v>
      </c>
      <c r="F260" t="s">
        <v>1847</v>
      </c>
      <c r="G260" t="s">
        <v>1643</v>
      </c>
      <c r="H260" t="s">
        <v>1848</v>
      </c>
      <c r="I260">
        <v>7010</v>
      </c>
      <c r="J260" t="s">
        <v>3282</v>
      </c>
      <c r="K260" s="44">
        <v>1129</v>
      </c>
      <c r="L260" t="s">
        <v>1859</v>
      </c>
      <c r="M260" t="s">
        <v>629</v>
      </c>
      <c r="N260" t="s">
        <v>1860</v>
      </c>
      <c r="O260" t="s">
        <v>630</v>
      </c>
      <c r="P260">
        <v>0</v>
      </c>
      <c r="Q260">
        <v>0</v>
      </c>
      <c r="R260">
        <v>5562000</v>
      </c>
      <c r="S260">
        <v>4290681.9640407674</v>
      </c>
      <c r="T260">
        <f>_xlfn.XLOOKUP(K260,[1]Sheet1!$K:$K,[1]Sheet1!$T:$T,0,0)</f>
        <v>135000000</v>
      </c>
      <c r="U260">
        <f>IF(ROW()=MATCH(K260,$K:$K,0),
  _xlfn.IFNA(_xlfn.IFNA(_xlfn.XLOOKUP(K260,Buildings!$A:$A,Buildings!$P:$P),
      _xlfn.IFNA(_xlfn.XLOOKUP(K260,'Renewable energy'!$A:$A,'Renewable energy'!$O:$O),
        _xlfn.IFNA(_xlfn.XLOOKUP(K260,Transportation!$A:$A,Transportation!$M:$M),
          _xlfn.IFNA(_xlfn.XLOOKUP(K260,'Waste and circular economy'!$A:$A,'Waste and circular economy'!$P:$P),
            _xlfn.XLOOKUP(K260,'Water and wastewater'!$A:$A,'Water and wastewater'!$P:$P))))),
    0),
  0)</f>
        <v>0.67027612271405668</v>
      </c>
    </row>
    <row r="261" spans="1:21" x14ac:dyDescent="0.35">
      <c r="A261" t="s">
        <v>3024</v>
      </c>
      <c r="B261">
        <v>2018</v>
      </c>
      <c r="C261">
        <v>2020</v>
      </c>
      <c r="D261" t="s">
        <v>397</v>
      </c>
      <c r="E261" t="s">
        <v>397</v>
      </c>
      <c r="F261" t="s">
        <v>1847</v>
      </c>
      <c r="G261" t="s">
        <v>1643</v>
      </c>
      <c r="H261" t="s">
        <v>1848</v>
      </c>
      <c r="I261">
        <v>7010</v>
      </c>
      <c r="J261" t="s">
        <v>3282</v>
      </c>
      <c r="K261" s="44">
        <v>1129</v>
      </c>
      <c r="L261" t="s">
        <v>1859</v>
      </c>
      <c r="M261" t="s">
        <v>629</v>
      </c>
      <c r="N261" t="s">
        <v>1860</v>
      </c>
      <c r="O261" t="s">
        <v>630</v>
      </c>
      <c r="P261">
        <v>0</v>
      </c>
      <c r="Q261">
        <v>0</v>
      </c>
      <c r="R261">
        <v>37375000</v>
      </c>
      <c r="S261">
        <v>29900039.1532082</v>
      </c>
      <c r="T261">
        <f>_xlfn.XLOOKUP(K261,[1]Sheet1!$K:$K,[1]Sheet1!$T:$T,0,0)</f>
        <v>135000000</v>
      </c>
      <c r="U261">
        <f>IF(ROW()=MATCH(K261,$K:$K,0),
  _xlfn.IFNA(_xlfn.IFNA(_xlfn.XLOOKUP(K261,Buildings!$A:$A,Buildings!$P:$P),
      _xlfn.IFNA(_xlfn.XLOOKUP(K261,'Renewable energy'!$A:$A,'Renewable energy'!$O:$O),
        _xlfn.IFNA(_xlfn.XLOOKUP(K261,Transportation!$A:$A,Transportation!$M:$M),
          _xlfn.IFNA(_xlfn.XLOOKUP(K261,'Waste and circular economy'!$A:$A,'Waste and circular economy'!$P:$P),
            _xlfn.XLOOKUP(K261,'Water and wastewater'!$A:$A,'Water and wastewater'!$P:$P))))),
    0),
  0)</f>
        <v>0</v>
      </c>
    </row>
    <row r="262" spans="1:21" x14ac:dyDescent="0.35">
      <c r="A262" t="s">
        <v>3021</v>
      </c>
      <c r="B262">
        <v>2018</v>
      </c>
      <c r="C262">
        <v>2020</v>
      </c>
      <c r="D262" t="s">
        <v>397</v>
      </c>
      <c r="E262" t="s">
        <v>397</v>
      </c>
      <c r="F262" t="s">
        <v>1847</v>
      </c>
      <c r="G262" t="s">
        <v>1643</v>
      </c>
      <c r="H262" t="s">
        <v>1848</v>
      </c>
      <c r="I262">
        <v>7010</v>
      </c>
      <c r="J262" t="s">
        <v>3282</v>
      </c>
      <c r="K262" s="44">
        <v>1129</v>
      </c>
      <c r="L262" t="s">
        <v>1859</v>
      </c>
      <c r="M262" t="s">
        <v>629</v>
      </c>
      <c r="N262" t="s">
        <v>1860</v>
      </c>
      <c r="O262" t="s">
        <v>630</v>
      </c>
      <c r="P262">
        <v>0</v>
      </c>
      <c r="Q262">
        <v>0</v>
      </c>
      <c r="R262">
        <v>4507000</v>
      </c>
      <c r="S262">
        <v>3958851.53329129</v>
      </c>
      <c r="T262">
        <f>_xlfn.XLOOKUP(K262,[1]Sheet1!$K:$K,[1]Sheet1!$T:$T,0,0)</f>
        <v>135000000</v>
      </c>
      <c r="U262">
        <f>IF(ROW()=MATCH(K262,$K:$K,0),
  _xlfn.IFNA(_xlfn.IFNA(_xlfn.XLOOKUP(K262,Buildings!$A:$A,Buildings!$P:$P),
      _xlfn.IFNA(_xlfn.XLOOKUP(K262,'Renewable energy'!$A:$A,'Renewable energy'!$O:$O),
        _xlfn.IFNA(_xlfn.XLOOKUP(K262,Transportation!$A:$A,Transportation!$M:$M),
          _xlfn.IFNA(_xlfn.XLOOKUP(K262,'Waste and circular economy'!$A:$A,'Waste and circular economy'!$P:$P),
            _xlfn.XLOOKUP(K262,'Water and wastewater'!$A:$A,'Water and wastewater'!$P:$P))))),
    0),
  0)</f>
        <v>0</v>
      </c>
    </row>
    <row r="263" spans="1:21" x14ac:dyDescent="0.35">
      <c r="A263" t="s">
        <v>3023</v>
      </c>
      <c r="B263">
        <v>2017</v>
      </c>
      <c r="C263">
        <v>2017</v>
      </c>
      <c r="D263" t="s">
        <v>397</v>
      </c>
      <c r="E263" t="s">
        <v>397</v>
      </c>
      <c r="F263" t="s">
        <v>1847</v>
      </c>
      <c r="G263" t="s">
        <v>1643</v>
      </c>
      <c r="H263" t="s">
        <v>1848</v>
      </c>
      <c r="I263">
        <v>7010</v>
      </c>
      <c r="J263" t="s">
        <v>3282</v>
      </c>
      <c r="K263" s="44">
        <v>1130</v>
      </c>
      <c r="L263" t="s">
        <v>1861</v>
      </c>
      <c r="M263" t="s">
        <v>627</v>
      </c>
      <c r="N263" t="s">
        <v>1862</v>
      </c>
      <c r="O263" t="s">
        <v>628</v>
      </c>
      <c r="P263">
        <v>0</v>
      </c>
      <c r="Q263">
        <v>0</v>
      </c>
      <c r="R263">
        <v>1230000</v>
      </c>
      <c r="S263">
        <v>948856.31351494859</v>
      </c>
      <c r="T263">
        <f>_xlfn.XLOOKUP(K263,[1]Sheet1!$K:$K,[1]Sheet1!$T:$T,0,0)</f>
        <v>2500000</v>
      </c>
      <c r="U263">
        <f>IF(ROW()=MATCH(K263,$K:$K,0),
  _xlfn.IFNA(_xlfn.IFNA(_xlfn.XLOOKUP(K263,Buildings!$A:$A,Buildings!$P:$P),
      _xlfn.IFNA(_xlfn.XLOOKUP(K263,'Renewable energy'!$A:$A,'Renewable energy'!$O:$O),
        _xlfn.IFNA(_xlfn.XLOOKUP(K263,Transportation!$A:$A,Transportation!$M:$M),
          _xlfn.IFNA(_xlfn.XLOOKUP(K263,'Waste and circular economy'!$A:$A,'Waste and circular economy'!$P:$P),
            _xlfn.XLOOKUP(K263,'Water and wastewater'!$A:$A,'Water and wastewater'!$P:$P))))),
    0),
  0)</f>
        <v>0</v>
      </c>
    </row>
    <row r="264" spans="1:21" x14ac:dyDescent="0.35">
      <c r="A264" t="s">
        <v>3024</v>
      </c>
      <c r="B264">
        <v>2017</v>
      </c>
      <c r="C264">
        <v>2017</v>
      </c>
      <c r="D264" t="s">
        <v>397</v>
      </c>
      <c r="E264" t="s">
        <v>397</v>
      </c>
      <c r="F264" t="s">
        <v>1847</v>
      </c>
      <c r="G264" t="s">
        <v>1643</v>
      </c>
      <c r="H264" t="s">
        <v>1848</v>
      </c>
      <c r="I264">
        <v>7010</v>
      </c>
      <c r="J264" t="s">
        <v>3282</v>
      </c>
      <c r="K264" s="44">
        <v>1130</v>
      </c>
      <c r="L264" t="s">
        <v>1861</v>
      </c>
      <c r="M264" t="s">
        <v>627</v>
      </c>
      <c r="N264" t="s">
        <v>1862</v>
      </c>
      <c r="O264" t="s">
        <v>628</v>
      </c>
      <c r="P264">
        <v>0</v>
      </c>
      <c r="Q264">
        <v>0</v>
      </c>
      <c r="R264">
        <v>394000</v>
      </c>
      <c r="S264">
        <v>315200.41274552589</v>
      </c>
      <c r="T264">
        <f>_xlfn.XLOOKUP(K264,[1]Sheet1!$K:$K,[1]Sheet1!$T:$T,0,0)</f>
        <v>2500000</v>
      </c>
      <c r="U264">
        <f>IF(ROW()=MATCH(K264,$K:$K,0),
  _xlfn.IFNA(_xlfn.IFNA(_xlfn.XLOOKUP(K264,Buildings!$A:$A,Buildings!$P:$P),
      _xlfn.IFNA(_xlfn.XLOOKUP(K264,'Renewable energy'!$A:$A,'Renewable energy'!$O:$O),
        _xlfn.IFNA(_xlfn.XLOOKUP(K264,Transportation!$A:$A,Transportation!$M:$M),
          _xlfn.IFNA(_xlfn.XLOOKUP(K264,'Waste and circular economy'!$A:$A,'Waste and circular economy'!$P:$P),
            _xlfn.XLOOKUP(K264,'Water and wastewater'!$A:$A,'Water and wastewater'!$P:$P))))),
    0),
  0)</f>
        <v>0</v>
      </c>
    </row>
    <row r="265" spans="1:21" x14ac:dyDescent="0.35">
      <c r="A265" t="s">
        <v>3021</v>
      </c>
      <c r="B265">
        <v>2021</v>
      </c>
      <c r="C265">
        <v>2022</v>
      </c>
      <c r="D265" t="s">
        <v>397</v>
      </c>
      <c r="E265" t="s">
        <v>397</v>
      </c>
      <c r="F265" t="s">
        <v>1847</v>
      </c>
      <c r="G265" t="s">
        <v>1643</v>
      </c>
      <c r="H265" t="s">
        <v>1848</v>
      </c>
      <c r="I265">
        <v>7010</v>
      </c>
      <c r="J265" t="s">
        <v>3282</v>
      </c>
      <c r="K265" s="44">
        <v>1350</v>
      </c>
      <c r="L265" t="s">
        <v>1863</v>
      </c>
      <c r="M265" t="s">
        <v>398</v>
      </c>
      <c r="N265" t="s">
        <v>1864</v>
      </c>
      <c r="O265" t="s">
        <v>399</v>
      </c>
      <c r="P265">
        <v>0</v>
      </c>
      <c r="Q265">
        <v>0</v>
      </c>
      <c r="R265">
        <v>97074000</v>
      </c>
      <c r="S265">
        <v>85267706.621415302</v>
      </c>
      <c r="T265">
        <f>_xlfn.XLOOKUP(K265,[1]Sheet1!$K:$K,[1]Sheet1!$T:$T,0,0)</f>
        <v>125800000</v>
      </c>
      <c r="U265">
        <f>IF(ROW()=MATCH(K265,$K:$K,0),
  _xlfn.IFNA(_xlfn.IFNA(_xlfn.XLOOKUP(K265,Buildings!$A:$A,Buildings!$P:$P),
      _xlfn.IFNA(_xlfn.XLOOKUP(K265,'Renewable energy'!$A:$A,'Renewable energy'!$O:$O),
        _xlfn.IFNA(_xlfn.XLOOKUP(K265,Transportation!$A:$A,Transportation!$M:$M),
          _xlfn.IFNA(_xlfn.XLOOKUP(K265,'Waste and circular economy'!$A:$A,'Waste and circular economy'!$P:$P),
            _xlfn.XLOOKUP(K265,'Water and wastewater'!$A:$A,'Water and wastewater'!$P:$P))))),
    0),
  0)</f>
        <v>1.7087452732001311</v>
      </c>
    </row>
    <row r="266" spans="1:21" x14ac:dyDescent="0.35">
      <c r="A266" t="s">
        <v>3022</v>
      </c>
      <c r="B266">
        <v>2021</v>
      </c>
      <c r="C266">
        <v>2022</v>
      </c>
      <c r="D266" t="s">
        <v>397</v>
      </c>
      <c r="E266" t="s">
        <v>397</v>
      </c>
      <c r="F266" t="s">
        <v>1847</v>
      </c>
      <c r="G266" t="s">
        <v>1643</v>
      </c>
      <c r="H266" t="s">
        <v>1848</v>
      </c>
      <c r="I266">
        <v>7010</v>
      </c>
      <c r="J266" t="s">
        <v>3282</v>
      </c>
      <c r="K266" s="44">
        <v>1350</v>
      </c>
      <c r="L266" t="s">
        <v>1863</v>
      </c>
      <c r="M266" t="s">
        <v>398</v>
      </c>
      <c r="N266" t="s">
        <v>1864</v>
      </c>
      <c r="O266" t="s">
        <v>399</v>
      </c>
      <c r="P266">
        <v>0</v>
      </c>
      <c r="Q266">
        <v>0</v>
      </c>
      <c r="R266">
        <v>6041000</v>
      </c>
      <c r="S266">
        <v>5551190.3237902205</v>
      </c>
      <c r="T266">
        <f>_xlfn.XLOOKUP(K266,[1]Sheet1!$K:$K,[1]Sheet1!$T:$T,0,0)</f>
        <v>125800000</v>
      </c>
      <c r="U266">
        <f>IF(ROW()=MATCH(K266,$K:$K,0),
  _xlfn.IFNA(_xlfn.IFNA(_xlfn.XLOOKUP(K266,Buildings!$A:$A,Buildings!$P:$P),
      _xlfn.IFNA(_xlfn.XLOOKUP(K266,'Renewable energy'!$A:$A,'Renewable energy'!$O:$O),
        _xlfn.IFNA(_xlfn.XLOOKUP(K266,Transportation!$A:$A,Transportation!$M:$M),
          _xlfn.IFNA(_xlfn.XLOOKUP(K266,'Waste and circular economy'!$A:$A,'Waste and circular economy'!$P:$P),
            _xlfn.XLOOKUP(K266,'Water and wastewater'!$A:$A,'Water and wastewater'!$P:$P))))),
    0),
  0)</f>
        <v>0</v>
      </c>
    </row>
    <row r="267" spans="1:21" x14ac:dyDescent="0.35">
      <c r="A267" t="s">
        <v>3025</v>
      </c>
      <c r="B267">
        <v>2023</v>
      </c>
      <c r="C267">
        <v>2023</v>
      </c>
      <c r="D267" t="s">
        <v>145</v>
      </c>
      <c r="E267" t="s">
        <v>145</v>
      </c>
      <c r="F267" t="s">
        <v>1865</v>
      </c>
      <c r="G267" t="s">
        <v>1467</v>
      </c>
      <c r="H267" t="s">
        <v>1866</v>
      </c>
      <c r="I267">
        <v>100775</v>
      </c>
      <c r="J267" t="s">
        <v>3282</v>
      </c>
      <c r="K267" s="44">
        <v>1564</v>
      </c>
      <c r="L267" t="s">
        <v>1867</v>
      </c>
      <c r="M267" t="s">
        <v>146</v>
      </c>
      <c r="N267" t="s">
        <v>1868</v>
      </c>
      <c r="O267" t="s">
        <v>147</v>
      </c>
      <c r="P267">
        <v>0</v>
      </c>
      <c r="Q267">
        <v>0</v>
      </c>
      <c r="R267">
        <v>42660000</v>
      </c>
      <c r="S267">
        <v>38394000</v>
      </c>
      <c r="T267">
        <f>_xlfn.XLOOKUP(K267,[1]Sheet1!$K:$K,[1]Sheet1!$T:$T,0,0)</f>
        <v>73500000</v>
      </c>
      <c r="U267">
        <f>IF(ROW()=MATCH(K267,$K:$K,0),
  _xlfn.IFNA(_xlfn.IFNA(_xlfn.XLOOKUP(K267,Buildings!$A:$A,Buildings!$P:$P),
      _xlfn.IFNA(_xlfn.XLOOKUP(K267,'Renewable energy'!$A:$A,'Renewable energy'!$O:$O),
        _xlfn.IFNA(_xlfn.XLOOKUP(K267,Transportation!$A:$A,Transportation!$M:$M),
          _xlfn.IFNA(_xlfn.XLOOKUP(K267,'Waste and circular economy'!$A:$A,'Waste and circular economy'!$P:$P),
            _xlfn.XLOOKUP(K267,'Water and wastewater'!$A:$A,'Water and wastewater'!$P:$P))))),
    0),
  0)</f>
        <v>6.2425901571428542E-2</v>
      </c>
    </row>
    <row r="268" spans="1:21" x14ac:dyDescent="0.35">
      <c r="A268" t="s">
        <v>3025</v>
      </c>
      <c r="B268">
        <v>2023</v>
      </c>
      <c r="C268">
        <v>2024</v>
      </c>
      <c r="D268" t="s">
        <v>145</v>
      </c>
      <c r="E268" t="s">
        <v>145</v>
      </c>
      <c r="F268" t="s">
        <v>1865</v>
      </c>
      <c r="G268" t="s">
        <v>1467</v>
      </c>
      <c r="H268" t="s">
        <v>1866</v>
      </c>
      <c r="I268">
        <v>100775</v>
      </c>
      <c r="J268" t="s">
        <v>3287</v>
      </c>
      <c r="K268" s="44">
        <v>1563</v>
      </c>
      <c r="L268" t="s">
        <v>1869</v>
      </c>
      <c r="M268" t="s">
        <v>721</v>
      </c>
      <c r="N268" t="s">
        <v>1870</v>
      </c>
      <c r="O268" t="s">
        <v>722</v>
      </c>
      <c r="P268">
        <v>0</v>
      </c>
      <c r="Q268">
        <v>0</v>
      </c>
      <c r="R268">
        <v>12340000</v>
      </c>
      <c r="S268">
        <v>11106000</v>
      </c>
      <c r="T268">
        <f>_xlfn.XLOOKUP(K268,[1]Sheet1!$K:$K,[1]Sheet1!$T:$T,0,0)</f>
        <v>15400000</v>
      </c>
      <c r="U268">
        <f>IF(ROW()=MATCH(K268,$K:$K,0),
  _xlfn.IFNA(_xlfn.IFNA(_xlfn.XLOOKUP(K268,Buildings!$A:$A,Buildings!$P:$P),
      _xlfn.IFNA(_xlfn.XLOOKUP(K268,'Renewable energy'!$A:$A,'Renewable energy'!$O:$O),
        _xlfn.IFNA(_xlfn.XLOOKUP(K268,Transportation!$A:$A,Transportation!$M:$M),
          _xlfn.IFNA(_xlfn.XLOOKUP(K268,'Waste and circular economy'!$A:$A,'Waste and circular economy'!$P:$P),
            _xlfn.XLOOKUP(K268,'Water and wastewater'!$A:$A,'Water and wastewater'!$P:$P))))),
    0),
  0)</f>
        <v>5.5439132727272717</v>
      </c>
    </row>
    <row r="269" spans="1:21" x14ac:dyDescent="0.35">
      <c r="A269" t="s">
        <v>3015</v>
      </c>
      <c r="B269">
        <v>2016</v>
      </c>
      <c r="C269">
        <v>2017</v>
      </c>
      <c r="D269" t="s">
        <v>934</v>
      </c>
      <c r="E269" t="s">
        <v>934</v>
      </c>
      <c r="F269" t="s">
        <v>1871</v>
      </c>
      <c r="G269" t="s">
        <v>1578</v>
      </c>
      <c r="H269" t="s">
        <v>1872</v>
      </c>
      <c r="I269">
        <v>1110</v>
      </c>
      <c r="J269" t="s">
        <v>3284</v>
      </c>
      <c r="K269" s="44">
        <v>1049</v>
      </c>
      <c r="L269" t="s">
        <v>1873</v>
      </c>
      <c r="M269" t="s">
        <v>935</v>
      </c>
      <c r="N269" t="s">
        <v>1874</v>
      </c>
      <c r="O269" t="s">
        <v>933</v>
      </c>
      <c r="P269">
        <v>0</v>
      </c>
      <c r="Q269">
        <v>0</v>
      </c>
      <c r="R269">
        <v>499000</v>
      </c>
      <c r="S269">
        <v>204091.92572488659</v>
      </c>
      <c r="T269">
        <f>_xlfn.XLOOKUP(K269,[1]Sheet1!$K:$K,[1]Sheet1!$T:$T,0,0)</f>
        <v>1050000</v>
      </c>
      <c r="U269">
        <f>IF(ROW()=MATCH(K269,$K:$K,0),
  _xlfn.IFNA(_xlfn.IFNA(_xlfn.XLOOKUP(K269,Buildings!$A:$A,Buildings!$P:$P),
      _xlfn.IFNA(_xlfn.XLOOKUP(K269,'Renewable energy'!$A:$A,'Renewable energy'!$O:$O),
        _xlfn.IFNA(_xlfn.XLOOKUP(K269,Transportation!$A:$A,Transportation!$M:$M),
          _xlfn.IFNA(_xlfn.XLOOKUP(K269,'Waste and circular economy'!$A:$A,'Waste and circular economy'!$P:$P),
            _xlfn.XLOOKUP(K269,'Water and wastewater'!$A:$A,'Water and wastewater'!$P:$P))))),
    0),
  0)</f>
        <v>0</v>
      </c>
    </row>
    <row r="270" spans="1:21" x14ac:dyDescent="0.35">
      <c r="A270" t="s">
        <v>3015</v>
      </c>
      <c r="B270">
        <v>2015</v>
      </c>
      <c r="C270">
        <v>2016</v>
      </c>
      <c r="D270" t="s">
        <v>934</v>
      </c>
      <c r="E270" t="s">
        <v>934</v>
      </c>
      <c r="F270" t="s">
        <v>1871</v>
      </c>
      <c r="G270" t="s">
        <v>1578</v>
      </c>
      <c r="H270" t="s">
        <v>1872</v>
      </c>
      <c r="I270">
        <v>1110</v>
      </c>
      <c r="J270" t="s">
        <v>3286</v>
      </c>
      <c r="K270" s="44">
        <v>1038</v>
      </c>
      <c r="L270" t="s">
        <v>1875</v>
      </c>
      <c r="M270" t="s">
        <v>1020</v>
      </c>
      <c r="N270" t="s">
        <v>1876</v>
      </c>
      <c r="O270" t="s">
        <v>1021</v>
      </c>
      <c r="P270">
        <v>0</v>
      </c>
      <c r="Q270">
        <v>0</v>
      </c>
      <c r="R270">
        <v>14055000</v>
      </c>
      <c r="S270">
        <v>5748521.0742751127</v>
      </c>
      <c r="T270">
        <f>_xlfn.XLOOKUP(K270,[1]Sheet1!$K:$K,[1]Sheet1!$T:$T,0,0)</f>
        <v>24200000</v>
      </c>
      <c r="U270">
        <f>IF(ROW()=MATCH(K270,$K:$K,0),
  _xlfn.IFNA(_xlfn.IFNA(_xlfn.XLOOKUP(K270,Buildings!$A:$A,Buildings!$P:$P),
      _xlfn.IFNA(_xlfn.XLOOKUP(K270,'Renewable energy'!$A:$A,'Renewable energy'!$O:$O),
        _xlfn.IFNA(_xlfn.XLOOKUP(K270,Transportation!$A:$A,Transportation!$M:$M),
          _xlfn.IFNA(_xlfn.XLOOKUP(K270,'Waste and circular economy'!$A:$A,'Waste and circular economy'!$P:$P),
            _xlfn.XLOOKUP(K270,'Water and wastewater'!$A:$A,'Water and wastewater'!$P:$P))))),
    0),
  0)</f>
        <v>0.48337460884472833</v>
      </c>
    </row>
    <row r="271" spans="1:21" x14ac:dyDescent="0.35">
      <c r="A271" t="s">
        <v>3026</v>
      </c>
      <c r="B271">
        <v>2019</v>
      </c>
      <c r="C271">
        <v>2021</v>
      </c>
      <c r="D271" t="s">
        <v>475</v>
      </c>
      <c r="E271" t="s">
        <v>475</v>
      </c>
      <c r="F271" t="s">
        <v>1877</v>
      </c>
      <c r="G271" t="s">
        <v>1474</v>
      </c>
      <c r="H271" t="s">
        <v>1878</v>
      </c>
      <c r="I271">
        <v>19170</v>
      </c>
      <c r="J271" t="s">
        <v>3282</v>
      </c>
      <c r="K271" s="44">
        <v>1255</v>
      </c>
      <c r="L271" t="s">
        <v>1879</v>
      </c>
      <c r="M271" t="s">
        <v>476</v>
      </c>
      <c r="N271" t="s">
        <v>1880</v>
      </c>
      <c r="O271" t="s">
        <v>477</v>
      </c>
      <c r="P271">
        <v>0</v>
      </c>
      <c r="Q271">
        <v>0</v>
      </c>
      <c r="R271">
        <v>75000000</v>
      </c>
      <c r="S271">
        <v>66176480</v>
      </c>
      <c r="T271">
        <f>_xlfn.XLOOKUP(K271,[1]Sheet1!$K:$K,[1]Sheet1!$T:$T,0,0)</f>
        <v>140000000</v>
      </c>
      <c r="U271">
        <f>IF(ROW()=MATCH(K271,$K:$K,0),
  _xlfn.IFNA(_xlfn.IFNA(_xlfn.XLOOKUP(K271,Buildings!$A:$A,Buildings!$P:$P),
      _xlfn.IFNA(_xlfn.XLOOKUP(K271,'Renewable energy'!$A:$A,'Renewable energy'!$O:$O),
        _xlfn.IFNA(_xlfn.XLOOKUP(K271,Transportation!$A:$A,Transportation!$M:$M),
          _xlfn.IFNA(_xlfn.XLOOKUP(K271,'Waste and circular economy'!$A:$A,'Waste and circular economy'!$P:$P),
            _xlfn.XLOOKUP(K271,'Water and wastewater'!$A:$A,'Water and wastewater'!$P:$P))))),
    0),
  0)</f>
        <v>1.1814063535875001</v>
      </c>
    </row>
    <row r="272" spans="1:21" x14ac:dyDescent="0.35">
      <c r="A272" t="s">
        <v>3027</v>
      </c>
      <c r="B272">
        <v>2019</v>
      </c>
      <c r="C272">
        <v>2021</v>
      </c>
      <c r="D272" t="s">
        <v>475</v>
      </c>
      <c r="E272" t="s">
        <v>475</v>
      </c>
      <c r="F272" t="s">
        <v>1877</v>
      </c>
      <c r="G272" t="s">
        <v>1474</v>
      </c>
      <c r="H272" t="s">
        <v>1878</v>
      </c>
      <c r="I272">
        <v>19170</v>
      </c>
      <c r="J272" t="s">
        <v>3282</v>
      </c>
      <c r="K272" s="44">
        <v>1255</v>
      </c>
      <c r="L272" t="s">
        <v>1879</v>
      </c>
      <c r="M272" t="s">
        <v>476</v>
      </c>
      <c r="N272" t="s">
        <v>1880</v>
      </c>
      <c r="O272" t="s">
        <v>477</v>
      </c>
      <c r="P272">
        <v>0</v>
      </c>
      <c r="Q272">
        <v>0</v>
      </c>
      <c r="R272">
        <v>25000000</v>
      </c>
      <c r="S272">
        <v>20018238</v>
      </c>
      <c r="T272">
        <f>_xlfn.XLOOKUP(K272,[1]Sheet1!$K:$K,[1]Sheet1!$T:$T,0,0)</f>
        <v>140000000</v>
      </c>
      <c r="U272">
        <f>IF(ROW()=MATCH(K272,$K:$K,0),
  _xlfn.IFNA(_xlfn.IFNA(_xlfn.XLOOKUP(K272,Buildings!$A:$A,Buildings!$P:$P),
      _xlfn.IFNA(_xlfn.XLOOKUP(K272,'Renewable energy'!$A:$A,'Renewable energy'!$O:$O),
        _xlfn.IFNA(_xlfn.XLOOKUP(K272,Transportation!$A:$A,Transportation!$M:$M),
          _xlfn.IFNA(_xlfn.XLOOKUP(K272,'Waste and circular economy'!$A:$A,'Waste and circular economy'!$P:$P),
            _xlfn.XLOOKUP(K272,'Water and wastewater'!$A:$A,'Water and wastewater'!$P:$P))))),
    0),
  0)</f>
        <v>0</v>
      </c>
    </row>
    <row r="273" spans="1:21" x14ac:dyDescent="0.35">
      <c r="A273" t="s">
        <v>3028</v>
      </c>
      <c r="B273">
        <v>2023</v>
      </c>
      <c r="C273">
        <v>2024</v>
      </c>
      <c r="D273" t="s">
        <v>734</v>
      </c>
      <c r="E273" t="s">
        <v>734</v>
      </c>
      <c r="F273" t="s">
        <v>1460</v>
      </c>
      <c r="G273" t="s">
        <v>1419</v>
      </c>
      <c r="H273" t="s">
        <v>1461</v>
      </c>
      <c r="I273">
        <v>100938</v>
      </c>
      <c r="J273" t="s">
        <v>3288</v>
      </c>
      <c r="K273" s="44">
        <v>1478</v>
      </c>
      <c r="L273" t="s">
        <v>1881</v>
      </c>
      <c r="M273" t="s">
        <v>1298</v>
      </c>
      <c r="N273" t="s">
        <v>1882</v>
      </c>
      <c r="O273" t="s">
        <v>1299</v>
      </c>
      <c r="P273">
        <v>0</v>
      </c>
      <c r="Q273">
        <v>0</v>
      </c>
      <c r="R273">
        <v>6057315</v>
      </c>
      <c r="S273">
        <v>6057315</v>
      </c>
      <c r="T273">
        <f>_xlfn.XLOOKUP(K273,[1]Sheet1!$K:$K,[1]Sheet1!$T:$T,0,0)</f>
        <v>8000000</v>
      </c>
      <c r="U273">
        <f>IF(ROW()=MATCH(K273,$K:$K,0),
  _xlfn.IFNA(_xlfn.IFNA(_xlfn.XLOOKUP(K273,Buildings!$A:$A,Buildings!$P:$P),
      _xlfn.IFNA(_xlfn.XLOOKUP(K273,'Renewable energy'!$A:$A,'Renewable energy'!$O:$O),
        _xlfn.IFNA(_xlfn.XLOOKUP(K273,Transportation!$A:$A,Transportation!$M:$M),
          _xlfn.IFNA(_xlfn.XLOOKUP(K273,'Waste and circular economy'!$A:$A,'Waste and circular economy'!$P:$P),
            _xlfn.XLOOKUP(K273,'Water and wastewater'!$A:$A,'Water and wastewater'!$P:$P))))),
    0),
  0)</f>
        <v>0</v>
      </c>
    </row>
    <row r="274" spans="1:21" x14ac:dyDescent="0.35">
      <c r="A274" t="s">
        <v>3028</v>
      </c>
      <c r="B274">
        <v>2023</v>
      </c>
      <c r="C274">
        <v>2027</v>
      </c>
      <c r="D274" t="s">
        <v>734</v>
      </c>
      <c r="E274" t="s">
        <v>734</v>
      </c>
      <c r="F274" t="s">
        <v>1460</v>
      </c>
      <c r="G274" t="s">
        <v>1419</v>
      </c>
      <c r="H274" t="s">
        <v>1461</v>
      </c>
      <c r="I274">
        <v>100938</v>
      </c>
      <c r="J274" t="s">
        <v>3287</v>
      </c>
      <c r="K274" s="44">
        <v>1477</v>
      </c>
      <c r="L274" t="s">
        <v>1823</v>
      </c>
      <c r="M274" t="s">
        <v>735</v>
      </c>
      <c r="N274" t="s">
        <v>1883</v>
      </c>
      <c r="O274" t="s">
        <v>736</v>
      </c>
      <c r="P274">
        <v>0</v>
      </c>
      <c r="Q274">
        <v>0</v>
      </c>
      <c r="R274">
        <v>441770</v>
      </c>
      <c r="S274">
        <v>441770</v>
      </c>
      <c r="T274">
        <f>_xlfn.XLOOKUP(K274,[1]Sheet1!$K:$K,[1]Sheet1!$T:$T,0,0)</f>
        <v>552215</v>
      </c>
      <c r="U274">
        <f>IF(ROW()=MATCH(K274,$K:$K,0),
  _xlfn.IFNA(_xlfn.IFNA(_xlfn.XLOOKUP(K274,Buildings!$A:$A,Buildings!$P:$P),
      _xlfn.IFNA(_xlfn.XLOOKUP(K274,'Renewable energy'!$A:$A,'Renewable energy'!$O:$O),
        _xlfn.IFNA(_xlfn.XLOOKUP(K274,Transportation!$A:$A,Transportation!$M:$M),
          _xlfn.IFNA(_xlfn.XLOOKUP(K274,'Waste and circular economy'!$A:$A,'Waste and circular economy'!$P:$P),
            _xlfn.XLOOKUP(K274,'Water and wastewater'!$A:$A,'Water and wastewater'!$P:$P))))),
    0),
  0)</f>
        <v>0.1502249198953306</v>
      </c>
    </row>
    <row r="275" spans="1:21" x14ac:dyDescent="0.35">
      <c r="A275" t="s">
        <v>3029</v>
      </c>
      <c r="B275">
        <v>2019</v>
      </c>
      <c r="C275">
        <v>2020</v>
      </c>
      <c r="D275" t="s">
        <v>487</v>
      </c>
      <c r="E275" t="s">
        <v>487</v>
      </c>
      <c r="F275" t="s">
        <v>1884</v>
      </c>
      <c r="G275" t="s">
        <v>1378</v>
      </c>
      <c r="H275" t="s">
        <v>1885</v>
      </c>
      <c r="I275">
        <v>100356</v>
      </c>
      <c r="J275" t="s">
        <v>3282</v>
      </c>
      <c r="K275" s="44">
        <v>1251</v>
      </c>
      <c r="L275" t="s">
        <v>1886</v>
      </c>
      <c r="M275" t="s">
        <v>488</v>
      </c>
      <c r="N275" t="s">
        <v>1887</v>
      </c>
      <c r="O275" t="s">
        <v>489</v>
      </c>
      <c r="P275">
        <v>0</v>
      </c>
      <c r="Q275">
        <v>0</v>
      </c>
      <c r="R275">
        <v>30000000</v>
      </c>
      <c r="S275">
        <v>30000000</v>
      </c>
      <c r="T275">
        <f>_xlfn.XLOOKUP(K275,[1]Sheet1!$K:$K,[1]Sheet1!$T:$T,0,0)</f>
        <v>32690000</v>
      </c>
      <c r="U275">
        <f>IF(ROW()=MATCH(K275,$K:$K,0),
  _xlfn.IFNA(_xlfn.IFNA(_xlfn.XLOOKUP(K275,Buildings!$A:$A,Buildings!$P:$P),
      _xlfn.IFNA(_xlfn.XLOOKUP(K275,'Renewable energy'!$A:$A,'Renewable energy'!$O:$O),
        _xlfn.IFNA(_xlfn.XLOOKUP(K275,Transportation!$A:$A,Transportation!$M:$M),
          _xlfn.IFNA(_xlfn.XLOOKUP(K275,'Waste and circular economy'!$A:$A,'Waste and circular economy'!$P:$P),
            _xlfn.XLOOKUP(K275,'Water and wastewater'!$A:$A,'Water and wastewater'!$P:$P))))),
    0),
  0)</f>
        <v>0.397406852248394</v>
      </c>
    </row>
    <row r="276" spans="1:21" x14ac:dyDescent="0.35">
      <c r="A276" t="s">
        <v>3030</v>
      </c>
      <c r="B276">
        <v>2014</v>
      </c>
      <c r="C276">
        <v>2015</v>
      </c>
      <c r="D276" t="s">
        <v>681</v>
      </c>
      <c r="E276" t="s">
        <v>681</v>
      </c>
      <c r="F276" t="s">
        <v>1690</v>
      </c>
      <c r="G276" t="s">
        <v>1378</v>
      </c>
      <c r="H276" t="s">
        <v>1691</v>
      </c>
      <c r="I276">
        <v>100660</v>
      </c>
      <c r="J276" t="s">
        <v>3282</v>
      </c>
      <c r="K276" s="44">
        <v>1070</v>
      </c>
      <c r="L276" t="s">
        <v>1888</v>
      </c>
      <c r="M276" t="s">
        <v>682</v>
      </c>
      <c r="N276" t="s">
        <v>1889</v>
      </c>
      <c r="O276" t="s">
        <v>683</v>
      </c>
      <c r="P276">
        <v>0</v>
      </c>
      <c r="Q276">
        <v>0</v>
      </c>
      <c r="R276">
        <v>5000000</v>
      </c>
      <c r="S276">
        <v>2020540.243902439</v>
      </c>
      <c r="T276">
        <f>_xlfn.XLOOKUP(K276,[1]Sheet1!$K:$K,[1]Sheet1!$T:$T,0,0)</f>
        <v>5000000</v>
      </c>
      <c r="U276">
        <f>IF(ROW()=MATCH(K276,$K:$K,0),
  _xlfn.IFNA(_xlfn.IFNA(_xlfn.XLOOKUP(K276,Buildings!$A:$A,Buildings!$P:$P),
      _xlfn.IFNA(_xlfn.XLOOKUP(K276,'Renewable energy'!$A:$A,'Renewable energy'!$O:$O),
        _xlfn.IFNA(_xlfn.XLOOKUP(K276,Transportation!$A:$A,Transportation!$M:$M),
          _xlfn.IFNA(_xlfn.XLOOKUP(K276,'Waste and circular economy'!$A:$A,'Waste and circular economy'!$P:$P),
            _xlfn.XLOOKUP(K276,'Water and wastewater'!$A:$A,'Water and wastewater'!$P:$P))))),
    0),
  0)</f>
        <v>7.4721284767802194</v>
      </c>
    </row>
    <row r="277" spans="1:21" x14ac:dyDescent="0.35">
      <c r="A277" t="s">
        <v>3030</v>
      </c>
      <c r="B277">
        <v>2015</v>
      </c>
      <c r="C277">
        <v>2016</v>
      </c>
      <c r="D277" t="s">
        <v>681</v>
      </c>
      <c r="E277" t="s">
        <v>681</v>
      </c>
      <c r="F277" t="s">
        <v>1690</v>
      </c>
      <c r="G277" t="s">
        <v>1378</v>
      </c>
      <c r="H277" t="s">
        <v>1691</v>
      </c>
      <c r="I277">
        <v>100660</v>
      </c>
      <c r="J277" t="s">
        <v>3282</v>
      </c>
      <c r="K277" s="44">
        <v>1068</v>
      </c>
      <c r="L277" t="s">
        <v>1890</v>
      </c>
      <c r="M277" t="s">
        <v>684</v>
      </c>
      <c r="N277" t="s">
        <v>1891</v>
      </c>
      <c r="O277" t="s">
        <v>685</v>
      </c>
      <c r="P277">
        <v>0</v>
      </c>
      <c r="Q277">
        <v>0</v>
      </c>
      <c r="R277">
        <v>30000000</v>
      </c>
      <c r="S277">
        <v>12123241.463414639</v>
      </c>
      <c r="T277">
        <f>_xlfn.XLOOKUP(K277,[1]Sheet1!$K:$K,[1]Sheet1!$T:$T,0,0)</f>
        <v>45000000</v>
      </c>
      <c r="U277">
        <f>IF(ROW()=MATCH(K277,$K:$K,0),
  _xlfn.IFNA(_xlfn.IFNA(_xlfn.XLOOKUP(K277,Buildings!$A:$A,Buildings!$P:$P),
      _xlfn.IFNA(_xlfn.XLOOKUP(K277,'Renewable energy'!$A:$A,'Renewable energy'!$O:$O),
        _xlfn.IFNA(_xlfn.XLOOKUP(K277,Transportation!$A:$A,Transportation!$M:$M),
          _xlfn.IFNA(_xlfn.XLOOKUP(K277,'Waste and circular economy'!$A:$A,'Waste and circular economy'!$P:$P),
            _xlfn.XLOOKUP(K277,'Water and wastewater'!$A:$A,'Water and wastewater'!$P:$P))))),
    0),
  0)</f>
        <v>0.33085134169756092</v>
      </c>
    </row>
    <row r="278" spans="1:21" x14ac:dyDescent="0.35">
      <c r="A278" t="s">
        <v>3030</v>
      </c>
      <c r="B278">
        <v>2014</v>
      </c>
      <c r="C278">
        <v>2016</v>
      </c>
      <c r="D278" t="s">
        <v>681</v>
      </c>
      <c r="E278" t="s">
        <v>681</v>
      </c>
      <c r="F278" t="s">
        <v>1690</v>
      </c>
      <c r="G278" t="s">
        <v>1378</v>
      </c>
      <c r="H278" t="s">
        <v>1691</v>
      </c>
      <c r="I278">
        <v>100660</v>
      </c>
      <c r="J278" t="s">
        <v>3282</v>
      </c>
      <c r="K278" s="44">
        <v>1014</v>
      </c>
      <c r="L278" t="s">
        <v>1892</v>
      </c>
      <c r="M278" t="s">
        <v>715</v>
      </c>
      <c r="N278" t="s">
        <v>1893</v>
      </c>
      <c r="O278" t="s">
        <v>716</v>
      </c>
      <c r="P278">
        <v>0</v>
      </c>
      <c r="Q278">
        <v>0</v>
      </c>
      <c r="R278">
        <v>51100000</v>
      </c>
      <c r="S278">
        <v>20649921.292682931</v>
      </c>
      <c r="T278">
        <f>_xlfn.XLOOKUP(K278,[1]Sheet1!$K:$K,[1]Sheet1!$T:$T,0,0)</f>
        <v>235000000</v>
      </c>
      <c r="U278">
        <f>IF(ROW()=MATCH(K278,$K:$K,0),
  _xlfn.IFNA(_xlfn.IFNA(_xlfn.XLOOKUP(K278,Buildings!$A:$A,Buildings!$P:$P),
      _xlfn.IFNA(_xlfn.XLOOKUP(K278,'Renewable energy'!$A:$A,'Renewable energy'!$O:$O),
        _xlfn.IFNA(_xlfn.XLOOKUP(K278,Transportation!$A:$A,Transportation!$M:$M),
          _xlfn.IFNA(_xlfn.XLOOKUP(K278,'Waste and circular economy'!$A:$A,'Waste and circular economy'!$P:$P),
            _xlfn.XLOOKUP(K278,'Water and wastewater'!$A:$A,'Water and wastewater'!$P:$P))))),
    0),
  0)</f>
        <v>0.37719655890846526</v>
      </c>
    </row>
    <row r="279" spans="1:21" x14ac:dyDescent="0.35">
      <c r="A279" t="s">
        <v>3031</v>
      </c>
      <c r="B279">
        <v>2016</v>
      </c>
      <c r="C279">
        <v>2016</v>
      </c>
      <c r="D279" t="s">
        <v>707</v>
      </c>
      <c r="E279" t="s">
        <v>707</v>
      </c>
      <c r="F279" t="s">
        <v>1894</v>
      </c>
      <c r="G279" t="s">
        <v>1578</v>
      </c>
      <c r="H279" t="s">
        <v>1895</v>
      </c>
      <c r="I279">
        <v>100738</v>
      </c>
      <c r="J279" t="s">
        <v>3282</v>
      </c>
      <c r="K279" s="44">
        <v>1024</v>
      </c>
      <c r="L279" t="s">
        <v>1896</v>
      </c>
      <c r="M279" t="s">
        <v>708</v>
      </c>
      <c r="N279" t="s">
        <v>1897</v>
      </c>
      <c r="O279" t="s">
        <v>709</v>
      </c>
      <c r="P279">
        <v>0</v>
      </c>
      <c r="Q279">
        <v>0</v>
      </c>
      <c r="R279">
        <v>12780000</v>
      </c>
      <c r="S279">
        <v>9671400</v>
      </c>
      <c r="T279">
        <f>_xlfn.XLOOKUP(K279,[1]Sheet1!$K:$K,[1]Sheet1!$T:$T,0,0)</f>
        <v>20500000</v>
      </c>
      <c r="U279">
        <f>IF(ROW()=MATCH(K279,$K:$K,0),
  _xlfn.IFNA(_xlfn.IFNA(_xlfn.XLOOKUP(K279,Buildings!$A:$A,Buildings!$P:$P),
      _xlfn.IFNA(_xlfn.XLOOKUP(K279,'Renewable energy'!$A:$A,'Renewable energy'!$O:$O),
        _xlfn.IFNA(_xlfn.XLOOKUP(K279,Transportation!$A:$A,Transportation!$M:$M),
          _xlfn.IFNA(_xlfn.XLOOKUP(K279,'Waste and circular economy'!$A:$A,'Waste and circular economy'!$P:$P),
            _xlfn.XLOOKUP(K279,'Water and wastewater'!$A:$A,'Water and wastewater'!$P:$P))))),
    0),
  0)</f>
        <v>13.051493063525855</v>
      </c>
    </row>
    <row r="280" spans="1:21" x14ac:dyDescent="0.35">
      <c r="A280" t="s">
        <v>3032</v>
      </c>
      <c r="B280">
        <v>2021</v>
      </c>
      <c r="C280">
        <v>2021</v>
      </c>
      <c r="D280" t="s">
        <v>950</v>
      </c>
      <c r="E280" t="s">
        <v>950</v>
      </c>
      <c r="F280" t="s">
        <v>1894</v>
      </c>
      <c r="G280" t="s">
        <v>1578</v>
      </c>
      <c r="H280" t="s">
        <v>1895</v>
      </c>
      <c r="I280">
        <v>100003</v>
      </c>
      <c r="J280" t="s">
        <v>3283</v>
      </c>
      <c r="K280" s="44">
        <v>1372</v>
      </c>
      <c r="L280" t="s">
        <v>1898</v>
      </c>
      <c r="M280" t="s">
        <v>1326</v>
      </c>
      <c r="N280" t="s">
        <v>1899</v>
      </c>
      <c r="O280" t="s">
        <v>1327</v>
      </c>
      <c r="P280">
        <v>0</v>
      </c>
      <c r="Q280">
        <v>0</v>
      </c>
      <c r="R280">
        <v>3000000</v>
      </c>
      <c r="S280">
        <v>2700000</v>
      </c>
      <c r="T280">
        <f>_xlfn.XLOOKUP(K280,[1]Sheet1!$K:$K,[1]Sheet1!$T:$T,0,0)</f>
        <v>3750000</v>
      </c>
      <c r="U280">
        <f>IF(ROW()=MATCH(K280,$K:$K,0),
  _xlfn.IFNA(_xlfn.IFNA(_xlfn.XLOOKUP(K280,Buildings!$A:$A,Buildings!$P:$P),
      _xlfn.IFNA(_xlfn.XLOOKUP(K280,'Renewable energy'!$A:$A,'Renewable energy'!$O:$O),
        _xlfn.IFNA(_xlfn.XLOOKUP(K280,Transportation!$A:$A,Transportation!$M:$M),
          _xlfn.IFNA(_xlfn.XLOOKUP(K280,'Waste and circular economy'!$A:$A,'Waste and circular economy'!$P:$P),
            _xlfn.XLOOKUP(K280,'Water and wastewater'!$A:$A,'Water and wastewater'!$P:$P))))),
    0),
  0)</f>
        <v>0</v>
      </c>
    </row>
    <row r="281" spans="1:21" x14ac:dyDescent="0.35">
      <c r="A281" t="s">
        <v>3032</v>
      </c>
      <c r="B281">
        <v>2021</v>
      </c>
      <c r="C281">
        <v>2023</v>
      </c>
      <c r="D281" t="s">
        <v>950</v>
      </c>
      <c r="E281" t="s">
        <v>950</v>
      </c>
      <c r="F281" t="s">
        <v>1894</v>
      </c>
      <c r="G281" t="s">
        <v>1578</v>
      </c>
      <c r="H281" t="s">
        <v>1895</v>
      </c>
      <c r="I281">
        <v>100003</v>
      </c>
      <c r="J281" t="s">
        <v>3286</v>
      </c>
      <c r="K281" s="44">
        <v>1371</v>
      </c>
      <c r="L281" t="s">
        <v>1900</v>
      </c>
      <c r="M281" t="s">
        <v>951</v>
      </c>
      <c r="N281" t="s">
        <v>1901</v>
      </c>
      <c r="O281" t="s">
        <v>952</v>
      </c>
      <c r="P281">
        <v>0</v>
      </c>
      <c r="Q281">
        <v>0</v>
      </c>
      <c r="R281">
        <v>25000000</v>
      </c>
      <c r="S281">
        <v>22500000</v>
      </c>
      <c r="T281">
        <f>_xlfn.XLOOKUP(K281,[1]Sheet1!$K:$K,[1]Sheet1!$T:$T,0,0)</f>
        <v>51250000</v>
      </c>
      <c r="U281">
        <f>IF(ROW()=MATCH(K281,$K:$K,0),
  _xlfn.IFNA(_xlfn.IFNA(_xlfn.XLOOKUP(K281,Buildings!$A:$A,Buildings!$P:$P),
      _xlfn.IFNA(_xlfn.XLOOKUP(K281,'Renewable energy'!$A:$A,'Renewable energy'!$O:$O),
        _xlfn.IFNA(_xlfn.XLOOKUP(K281,Transportation!$A:$A,Transportation!$M:$M),
          _xlfn.IFNA(_xlfn.XLOOKUP(K281,'Waste and circular economy'!$A:$A,'Waste and circular economy'!$P:$P),
            _xlfn.XLOOKUP(K281,'Water and wastewater'!$A:$A,'Water and wastewater'!$P:$P))))),
    0),
  0)</f>
        <v>0</v>
      </c>
    </row>
    <row r="282" spans="1:21" x14ac:dyDescent="0.35">
      <c r="A282" t="s">
        <v>3033</v>
      </c>
      <c r="B282">
        <v>2021</v>
      </c>
      <c r="C282">
        <v>2023</v>
      </c>
      <c r="D282" t="s">
        <v>950</v>
      </c>
      <c r="E282" t="s">
        <v>950</v>
      </c>
      <c r="F282" t="s">
        <v>1894</v>
      </c>
      <c r="G282" t="s">
        <v>1578</v>
      </c>
      <c r="H282" t="s">
        <v>1895</v>
      </c>
      <c r="I282">
        <v>100003</v>
      </c>
      <c r="J282" t="s">
        <v>3286</v>
      </c>
      <c r="K282" s="44">
        <v>1371</v>
      </c>
      <c r="L282" t="s">
        <v>1900</v>
      </c>
      <c r="M282" t="s">
        <v>951</v>
      </c>
      <c r="N282" t="s">
        <v>1901</v>
      </c>
      <c r="O282" t="s">
        <v>952</v>
      </c>
      <c r="P282">
        <v>0</v>
      </c>
      <c r="Q282">
        <v>0</v>
      </c>
      <c r="R282">
        <v>15000000</v>
      </c>
      <c r="S282">
        <v>14437500</v>
      </c>
      <c r="T282">
        <f>_xlfn.XLOOKUP(K282,[1]Sheet1!$K:$K,[1]Sheet1!$T:$T,0,0)</f>
        <v>51250000</v>
      </c>
      <c r="U282">
        <f>IF(ROW()=MATCH(K282,$K:$K,0),
  _xlfn.IFNA(_xlfn.IFNA(_xlfn.XLOOKUP(K282,Buildings!$A:$A,Buildings!$P:$P),
      _xlfn.IFNA(_xlfn.XLOOKUP(K282,'Renewable energy'!$A:$A,'Renewable energy'!$O:$O),
        _xlfn.IFNA(_xlfn.XLOOKUP(K282,Transportation!$A:$A,Transportation!$M:$M),
          _xlfn.IFNA(_xlfn.XLOOKUP(K282,'Waste and circular economy'!$A:$A,'Waste and circular economy'!$P:$P),
            _xlfn.XLOOKUP(K282,'Water and wastewater'!$A:$A,'Water and wastewater'!$P:$P))))),
    0),
  0)</f>
        <v>0</v>
      </c>
    </row>
    <row r="283" spans="1:21" x14ac:dyDescent="0.35">
      <c r="A283" t="s">
        <v>2915</v>
      </c>
      <c r="B283">
        <v>2023</v>
      </c>
      <c r="C283">
        <v>2024</v>
      </c>
      <c r="D283" t="s">
        <v>126</v>
      </c>
      <c r="E283" t="s">
        <v>126</v>
      </c>
      <c r="F283" t="s">
        <v>1902</v>
      </c>
      <c r="G283" t="s">
        <v>1620</v>
      </c>
      <c r="H283" t="s">
        <v>1903</v>
      </c>
      <c r="I283">
        <v>100797</v>
      </c>
      <c r="J283" t="s">
        <v>3282</v>
      </c>
      <c r="K283" s="44">
        <v>1505</v>
      </c>
      <c r="L283" t="s">
        <v>1904</v>
      </c>
      <c r="M283" t="s">
        <v>230</v>
      </c>
      <c r="N283" t="s">
        <v>1905</v>
      </c>
      <c r="O283" t="s">
        <v>231</v>
      </c>
      <c r="P283">
        <v>0</v>
      </c>
      <c r="Q283">
        <v>0</v>
      </c>
      <c r="R283">
        <v>20000000</v>
      </c>
      <c r="S283">
        <v>18200873.031692252</v>
      </c>
      <c r="T283">
        <f>_xlfn.XLOOKUP(K283,[1]Sheet1!$K:$K,[1]Sheet1!$T:$T,0,0)</f>
        <v>30000000</v>
      </c>
      <c r="U283">
        <f>IF(ROW()=MATCH(K283,$K:$K,0),
  _xlfn.IFNA(_xlfn.IFNA(_xlfn.XLOOKUP(K283,Buildings!$A:$A,Buildings!$P:$P),
      _xlfn.IFNA(_xlfn.XLOOKUP(K283,'Renewable energy'!$A:$A,'Renewable energy'!$O:$O),
        _xlfn.IFNA(_xlfn.XLOOKUP(K283,Transportation!$A:$A,Transportation!$M:$M),
          _xlfn.IFNA(_xlfn.XLOOKUP(K283,'Waste and circular economy'!$A:$A,'Waste and circular economy'!$P:$P),
            _xlfn.XLOOKUP(K283,'Water and wastewater'!$A:$A,'Water and wastewater'!$P:$P))))),
    0),
  0)</f>
        <v>0.19661353552458971</v>
      </c>
    </row>
    <row r="284" spans="1:21" x14ac:dyDescent="0.35">
      <c r="A284" t="s">
        <v>2915</v>
      </c>
      <c r="B284">
        <v>2018</v>
      </c>
      <c r="C284">
        <v>2022</v>
      </c>
      <c r="D284" t="s">
        <v>126</v>
      </c>
      <c r="E284" t="s">
        <v>126</v>
      </c>
      <c r="F284" t="s">
        <v>1902</v>
      </c>
      <c r="G284" t="s">
        <v>1620</v>
      </c>
      <c r="H284" t="s">
        <v>1903</v>
      </c>
      <c r="I284">
        <v>100797</v>
      </c>
      <c r="J284" t="s">
        <v>3284</v>
      </c>
      <c r="K284" s="44">
        <v>1452</v>
      </c>
      <c r="L284" t="s">
        <v>1906</v>
      </c>
      <c r="M284" t="s">
        <v>835</v>
      </c>
      <c r="N284" t="s">
        <v>1907</v>
      </c>
      <c r="O284" t="s">
        <v>836</v>
      </c>
      <c r="P284">
        <v>0</v>
      </c>
      <c r="Q284">
        <v>0</v>
      </c>
      <c r="R284">
        <v>77300000</v>
      </c>
      <c r="S284">
        <v>70346374.267490536</v>
      </c>
      <c r="T284">
        <f>_xlfn.XLOOKUP(K284,[1]Sheet1!$K:$K,[1]Sheet1!$T:$T,0,0)</f>
        <v>83200000</v>
      </c>
      <c r="U284">
        <f>IF(ROW()=MATCH(K284,$K:$K,0),
  _xlfn.IFNA(_xlfn.IFNA(_xlfn.XLOOKUP(K284,Buildings!$A:$A,Buildings!$P:$P),
      _xlfn.IFNA(_xlfn.XLOOKUP(K284,'Renewable energy'!$A:$A,'Renewable energy'!$O:$O),
        _xlfn.IFNA(_xlfn.XLOOKUP(K284,Transportation!$A:$A,Transportation!$M:$M),
          _xlfn.IFNA(_xlfn.XLOOKUP(K284,'Waste and circular economy'!$A:$A,'Waste and circular economy'!$P:$P),
            _xlfn.XLOOKUP(K284,'Water and wastewater'!$A:$A,'Water and wastewater'!$P:$P))))),
    0),
  0)</f>
        <v>260.2858123362455</v>
      </c>
    </row>
    <row r="285" spans="1:21" x14ac:dyDescent="0.35">
      <c r="A285" t="s">
        <v>2915</v>
      </c>
      <c r="B285">
        <v>2022</v>
      </c>
      <c r="C285">
        <v>2022</v>
      </c>
      <c r="D285" t="s">
        <v>126</v>
      </c>
      <c r="E285" t="s">
        <v>126</v>
      </c>
      <c r="F285" t="s">
        <v>1902</v>
      </c>
      <c r="G285" t="s">
        <v>1620</v>
      </c>
      <c r="H285" t="s">
        <v>1903</v>
      </c>
      <c r="I285">
        <v>100797</v>
      </c>
      <c r="J285" t="s">
        <v>3284</v>
      </c>
      <c r="K285" s="44">
        <v>1453</v>
      </c>
      <c r="L285" t="s">
        <v>1592</v>
      </c>
      <c r="M285" t="s">
        <v>829</v>
      </c>
      <c r="N285" t="s">
        <v>1908</v>
      </c>
      <c r="O285" t="s">
        <v>834</v>
      </c>
      <c r="P285">
        <v>0</v>
      </c>
      <c r="Q285">
        <v>0</v>
      </c>
      <c r="R285">
        <v>520000</v>
      </c>
      <c r="S285">
        <v>473222.69882399839</v>
      </c>
      <c r="T285">
        <f>_xlfn.XLOOKUP(K285,[1]Sheet1!$K:$K,[1]Sheet1!$T:$T,0,0)</f>
        <v>520000</v>
      </c>
      <c r="U285">
        <f>IF(ROW()=MATCH(K285,$K:$K,0),
  _xlfn.IFNA(_xlfn.IFNA(_xlfn.XLOOKUP(K285,Buildings!$A:$A,Buildings!$P:$P),
      _xlfn.IFNA(_xlfn.XLOOKUP(K285,'Renewable energy'!$A:$A,'Renewable energy'!$O:$O),
        _xlfn.IFNA(_xlfn.XLOOKUP(K285,Transportation!$A:$A,Transportation!$M:$M),
          _xlfn.IFNA(_xlfn.XLOOKUP(K285,'Waste and circular economy'!$A:$A,'Waste and circular economy'!$P:$P),
            _xlfn.XLOOKUP(K285,'Water and wastewater'!$A:$A,'Water and wastewater'!$P:$P))))),
    0),
  0)</f>
        <v>2.2496279067171621</v>
      </c>
    </row>
    <row r="286" spans="1:21" x14ac:dyDescent="0.35">
      <c r="A286" t="s">
        <v>2915</v>
      </c>
      <c r="B286">
        <v>2018</v>
      </c>
      <c r="C286">
        <v>2022</v>
      </c>
      <c r="D286" t="s">
        <v>126</v>
      </c>
      <c r="E286" t="s">
        <v>126</v>
      </c>
      <c r="F286" t="s">
        <v>1902</v>
      </c>
      <c r="G286" t="s">
        <v>1620</v>
      </c>
      <c r="H286" t="s">
        <v>1903</v>
      </c>
      <c r="I286">
        <v>100797</v>
      </c>
      <c r="J286" t="s">
        <v>3284</v>
      </c>
      <c r="K286" s="44">
        <v>1451</v>
      </c>
      <c r="L286" t="s">
        <v>1909</v>
      </c>
      <c r="M286" t="s">
        <v>837</v>
      </c>
      <c r="N286" t="s">
        <v>1910</v>
      </c>
      <c r="O286" t="s">
        <v>838</v>
      </c>
      <c r="P286">
        <v>0</v>
      </c>
      <c r="Q286">
        <v>0</v>
      </c>
      <c r="R286">
        <v>60200000</v>
      </c>
      <c r="S286">
        <v>54784627.825393662</v>
      </c>
      <c r="T286">
        <f>_xlfn.XLOOKUP(K286,[1]Sheet1!$K:$K,[1]Sheet1!$T:$T,0,0)</f>
        <v>74600000</v>
      </c>
      <c r="U286">
        <f>IF(ROW()=MATCH(K286,$K:$K,0),
  _xlfn.IFNA(_xlfn.IFNA(_xlfn.XLOOKUP(K286,Buildings!$A:$A,Buildings!$P:$P),
      _xlfn.IFNA(_xlfn.XLOOKUP(K286,'Renewable energy'!$A:$A,'Renewable energy'!$O:$O),
        _xlfn.IFNA(_xlfn.XLOOKUP(K286,Transportation!$A:$A,Transportation!$M:$M),
          _xlfn.IFNA(_xlfn.XLOOKUP(K286,'Waste and circular economy'!$A:$A,'Waste and circular economy'!$P:$P),
            _xlfn.XLOOKUP(K286,'Water and wastewater'!$A:$A,'Water and wastewater'!$P:$P))))),
    0),
  0)</f>
        <v>0</v>
      </c>
    </row>
    <row r="287" spans="1:21" x14ac:dyDescent="0.35">
      <c r="A287" t="s">
        <v>2915</v>
      </c>
      <c r="B287">
        <v>2018</v>
      </c>
      <c r="C287">
        <v>2023</v>
      </c>
      <c r="D287" t="s">
        <v>126</v>
      </c>
      <c r="E287" t="s">
        <v>126</v>
      </c>
      <c r="F287" t="s">
        <v>1902</v>
      </c>
      <c r="G287" t="s">
        <v>1620</v>
      </c>
      <c r="H287" t="s">
        <v>1903</v>
      </c>
      <c r="I287">
        <v>100797</v>
      </c>
      <c r="J287" t="s">
        <v>3284</v>
      </c>
      <c r="K287" s="44">
        <v>1454</v>
      </c>
      <c r="L287" t="s">
        <v>1911</v>
      </c>
      <c r="M287" t="s">
        <v>804</v>
      </c>
      <c r="N287" t="s">
        <v>1912</v>
      </c>
      <c r="O287" t="s">
        <v>833</v>
      </c>
      <c r="P287">
        <v>0</v>
      </c>
      <c r="Q287">
        <v>0</v>
      </c>
      <c r="R287">
        <v>89200000</v>
      </c>
      <c r="S287">
        <v>81175893.721347421</v>
      </c>
      <c r="T287">
        <f>_xlfn.XLOOKUP(K287,[1]Sheet1!$K:$K,[1]Sheet1!$T:$T,0,0)</f>
        <v>111500000</v>
      </c>
      <c r="U287">
        <f>IF(ROW()=MATCH(K287,$K:$K,0),
  _xlfn.IFNA(_xlfn.IFNA(_xlfn.XLOOKUP(K287,Buildings!$A:$A,Buildings!$P:$P),
      _xlfn.IFNA(_xlfn.XLOOKUP(K287,'Renewable energy'!$A:$A,'Renewable energy'!$O:$O),
        _xlfn.IFNA(_xlfn.XLOOKUP(K287,Transportation!$A:$A,Transportation!$M:$M),
          _xlfn.IFNA(_xlfn.XLOOKUP(K287,'Waste and circular economy'!$A:$A,'Waste and circular economy'!$P:$P),
            _xlfn.XLOOKUP(K287,'Water and wastewater'!$A:$A,'Water and wastewater'!$P:$P))))),
    0),
  0)</f>
        <v>0</v>
      </c>
    </row>
    <row r="288" spans="1:21" x14ac:dyDescent="0.35">
      <c r="A288" t="s">
        <v>2915</v>
      </c>
      <c r="B288">
        <v>2021</v>
      </c>
      <c r="C288">
        <v>2023</v>
      </c>
      <c r="D288" t="s">
        <v>126</v>
      </c>
      <c r="E288" t="s">
        <v>126</v>
      </c>
      <c r="F288" t="s">
        <v>1902</v>
      </c>
      <c r="G288" t="s">
        <v>1620</v>
      </c>
      <c r="H288" t="s">
        <v>1903</v>
      </c>
      <c r="I288">
        <v>100797</v>
      </c>
      <c r="J288" t="s">
        <v>3282</v>
      </c>
      <c r="K288" s="44">
        <v>1575</v>
      </c>
      <c r="L288" t="s">
        <v>1913</v>
      </c>
      <c r="M288" t="s">
        <v>127</v>
      </c>
      <c r="N288" t="s">
        <v>1914</v>
      </c>
      <c r="O288" t="s">
        <v>128</v>
      </c>
      <c r="P288">
        <v>0</v>
      </c>
      <c r="Q288">
        <v>0</v>
      </c>
      <c r="R288">
        <v>53800000</v>
      </c>
      <c r="S288">
        <v>48960348.455252141</v>
      </c>
      <c r="T288">
        <f>_xlfn.XLOOKUP(K288,[1]Sheet1!$K:$K,[1]Sheet1!$T:$T,0,0)</f>
        <v>174273716</v>
      </c>
      <c r="U288">
        <f>IF(ROW()=MATCH(K288,$K:$K,0),
  _xlfn.IFNA(_xlfn.IFNA(_xlfn.XLOOKUP(K288,Buildings!$A:$A,Buildings!$P:$P),
      _xlfn.IFNA(_xlfn.XLOOKUP(K288,'Renewable energy'!$A:$A,'Renewable energy'!$O:$O),
        _xlfn.IFNA(_xlfn.XLOOKUP(K288,Transportation!$A:$A,Transportation!$M:$M),
          _xlfn.IFNA(_xlfn.XLOOKUP(K288,'Waste and circular economy'!$A:$A,'Waste and circular economy'!$P:$P),
            _xlfn.XLOOKUP(K288,'Water and wastewater'!$A:$A,'Water and wastewater'!$P:$P))))),
    0),
  0)</f>
        <v>0.4168843338301369</v>
      </c>
    </row>
    <row r="289" spans="1:21" x14ac:dyDescent="0.35">
      <c r="A289" t="s">
        <v>3034</v>
      </c>
      <c r="B289">
        <v>2012</v>
      </c>
      <c r="C289">
        <v>2018</v>
      </c>
      <c r="D289" t="s">
        <v>497</v>
      </c>
      <c r="E289" t="s">
        <v>497</v>
      </c>
      <c r="F289" t="s">
        <v>1915</v>
      </c>
      <c r="G289" t="s">
        <v>1597</v>
      </c>
      <c r="H289" t="s">
        <v>1916</v>
      </c>
      <c r="I289">
        <v>100489</v>
      </c>
      <c r="J289" t="s">
        <v>3282</v>
      </c>
      <c r="K289" s="44">
        <v>1236</v>
      </c>
      <c r="L289" t="s">
        <v>1917</v>
      </c>
      <c r="M289" t="s">
        <v>498</v>
      </c>
      <c r="N289" t="s">
        <v>1918</v>
      </c>
      <c r="O289" t="s">
        <v>499</v>
      </c>
      <c r="P289">
        <v>0</v>
      </c>
      <c r="Q289">
        <v>0</v>
      </c>
      <c r="R289">
        <v>133149800</v>
      </c>
      <c r="S289">
        <v>108913891</v>
      </c>
      <c r="T289">
        <f>_xlfn.XLOOKUP(K289,[1]Sheet1!$K:$K,[1]Sheet1!$T:$T,0,0)</f>
        <v>138177380</v>
      </c>
      <c r="U289">
        <f>IF(ROW()=MATCH(K289,$K:$K,0),
  _xlfn.IFNA(_xlfn.IFNA(_xlfn.XLOOKUP(K289,Buildings!$A:$A,Buildings!$P:$P),
      _xlfn.IFNA(_xlfn.XLOOKUP(K289,'Renewable energy'!$A:$A,'Renewable energy'!$O:$O),
        _xlfn.IFNA(_xlfn.XLOOKUP(K289,Transportation!$A:$A,Transportation!$M:$M),
          _xlfn.IFNA(_xlfn.XLOOKUP(K289,'Waste and circular economy'!$A:$A,'Waste and circular economy'!$P:$P),
            _xlfn.XLOOKUP(K289,'Water and wastewater'!$A:$A,'Water and wastewater'!$P:$P))))),
    0),
  0)</f>
        <v>2.4091999830208461</v>
      </c>
    </row>
    <row r="290" spans="1:21" x14ac:dyDescent="0.35">
      <c r="A290" t="s">
        <v>3035</v>
      </c>
      <c r="B290">
        <v>2014</v>
      </c>
      <c r="C290">
        <v>2017</v>
      </c>
      <c r="D290" t="s">
        <v>764</v>
      </c>
      <c r="E290" t="s">
        <v>764</v>
      </c>
      <c r="F290" t="s">
        <v>1919</v>
      </c>
      <c r="G290" t="s">
        <v>1398</v>
      </c>
      <c r="H290" t="s">
        <v>1920</v>
      </c>
      <c r="I290">
        <v>71610</v>
      </c>
      <c r="J290" t="s">
        <v>3287</v>
      </c>
      <c r="K290" s="44">
        <v>1027</v>
      </c>
      <c r="L290" t="s">
        <v>1921</v>
      </c>
      <c r="M290" t="s">
        <v>765</v>
      </c>
      <c r="N290" t="s">
        <v>1922</v>
      </c>
      <c r="O290" t="s">
        <v>766</v>
      </c>
      <c r="P290" t="s">
        <v>1923</v>
      </c>
      <c r="Q290" t="s">
        <v>1924</v>
      </c>
      <c r="R290">
        <v>33000000</v>
      </c>
      <c r="S290">
        <v>15125000</v>
      </c>
      <c r="T290">
        <f>_xlfn.XLOOKUP(K290,[1]Sheet1!$K:$K,[1]Sheet1!$T:$T,0,0)</f>
        <v>546000000</v>
      </c>
      <c r="U290">
        <f>IF(ROW()=MATCH(K290,$K:$K,0),
  _xlfn.IFNA(_xlfn.IFNA(_xlfn.XLOOKUP(K290,Buildings!$A:$A,Buildings!$P:$P),
      _xlfn.IFNA(_xlfn.XLOOKUP(K290,'Renewable energy'!$A:$A,'Renewable energy'!$O:$O),
        _xlfn.IFNA(_xlfn.XLOOKUP(K290,Transportation!$A:$A,Transportation!$M:$M),
          _xlfn.IFNA(_xlfn.XLOOKUP(K290,'Waste and circular economy'!$A:$A,'Waste and circular economy'!$P:$P),
            _xlfn.XLOOKUP(K290,'Water and wastewater'!$A:$A,'Water and wastewater'!$P:$P))))),
    0),
  0)</f>
        <v>555.29368158571049</v>
      </c>
    </row>
    <row r="291" spans="1:21" x14ac:dyDescent="0.35">
      <c r="A291" t="s">
        <v>3036</v>
      </c>
      <c r="B291">
        <v>2014</v>
      </c>
      <c r="C291">
        <v>2017</v>
      </c>
      <c r="D291" t="s">
        <v>764</v>
      </c>
      <c r="E291" t="s">
        <v>764</v>
      </c>
      <c r="F291" t="s">
        <v>1919</v>
      </c>
      <c r="G291" t="s">
        <v>1398</v>
      </c>
      <c r="H291" t="s">
        <v>1920</v>
      </c>
      <c r="I291">
        <v>71610</v>
      </c>
      <c r="J291" t="s">
        <v>3287</v>
      </c>
      <c r="K291" s="44">
        <v>1027</v>
      </c>
      <c r="L291" t="s">
        <v>1921</v>
      </c>
      <c r="M291" t="s">
        <v>765</v>
      </c>
      <c r="N291" t="s">
        <v>1922</v>
      </c>
      <c r="O291" t="s">
        <v>766</v>
      </c>
      <c r="P291" t="s">
        <v>1923</v>
      </c>
      <c r="Q291" t="s">
        <v>1924</v>
      </c>
      <c r="R291">
        <v>50000000</v>
      </c>
      <c r="S291">
        <v>32812487.05882353</v>
      </c>
      <c r="T291">
        <f>_xlfn.XLOOKUP(K291,[1]Sheet1!$K:$K,[1]Sheet1!$T:$T,0,0)</f>
        <v>546000000</v>
      </c>
      <c r="U291">
        <f>IF(ROW()=MATCH(K291,$K:$K,0),
  _xlfn.IFNA(_xlfn.IFNA(_xlfn.XLOOKUP(K291,Buildings!$A:$A,Buildings!$P:$P),
      _xlfn.IFNA(_xlfn.XLOOKUP(K291,'Renewable energy'!$A:$A,'Renewable energy'!$O:$O),
        _xlfn.IFNA(_xlfn.XLOOKUP(K291,Transportation!$A:$A,Transportation!$M:$M),
          _xlfn.IFNA(_xlfn.XLOOKUP(K291,'Waste and circular economy'!$A:$A,'Waste and circular economy'!$P:$P),
            _xlfn.XLOOKUP(K291,'Water and wastewater'!$A:$A,'Water and wastewater'!$P:$P))))),
    0),
  0)</f>
        <v>0</v>
      </c>
    </row>
    <row r="292" spans="1:21" x14ac:dyDescent="0.35">
      <c r="A292" t="s">
        <v>3037</v>
      </c>
      <c r="B292">
        <v>2014</v>
      </c>
      <c r="C292">
        <v>2017</v>
      </c>
      <c r="D292" t="s">
        <v>764</v>
      </c>
      <c r="E292" t="s">
        <v>764</v>
      </c>
      <c r="F292" t="s">
        <v>1919</v>
      </c>
      <c r="G292" t="s">
        <v>1398</v>
      </c>
      <c r="H292" t="s">
        <v>1920</v>
      </c>
      <c r="I292">
        <v>71610</v>
      </c>
      <c r="J292" t="s">
        <v>3287</v>
      </c>
      <c r="K292" s="44">
        <v>1027</v>
      </c>
      <c r="L292" t="s">
        <v>1921</v>
      </c>
      <c r="M292" t="s">
        <v>765</v>
      </c>
      <c r="N292" t="s">
        <v>1922</v>
      </c>
      <c r="O292" t="s">
        <v>766</v>
      </c>
      <c r="P292" t="s">
        <v>1923</v>
      </c>
      <c r="Q292" t="s">
        <v>1924</v>
      </c>
      <c r="R292">
        <v>284200000</v>
      </c>
      <c r="S292">
        <v>206274210</v>
      </c>
      <c r="T292">
        <f>_xlfn.XLOOKUP(K292,[1]Sheet1!$K:$K,[1]Sheet1!$T:$T,0,0)</f>
        <v>546000000</v>
      </c>
      <c r="U292">
        <f>IF(ROW()=MATCH(K292,$K:$K,0),
  _xlfn.IFNA(_xlfn.IFNA(_xlfn.XLOOKUP(K292,Buildings!$A:$A,Buildings!$P:$P),
      _xlfn.IFNA(_xlfn.XLOOKUP(K292,'Renewable energy'!$A:$A,'Renewable energy'!$O:$O),
        _xlfn.IFNA(_xlfn.XLOOKUP(K292,Transportation!$A:$A,Transportation!$M:$M),
          _xlfn.IFNA(_xlfn.XLOOKUP(K292,'Waste and circular economy'!$A:$A,'Waste and circular economy'!$P:$P),
            _xlfn.XLOOKUP(K292,'Water and wastewater'!$A:$A,'Water and wastewater'!$P:$P))))),
    0),
  0)</f>
        <v>0</v>
      </c>
    </row>
    <row r="293" spans="1:21" x14ac:dyDescent="0.35">
      <c r="A293" t="s">
        <v>3038</v>
      </c>
      <c r="B293">
        <v>2014</v>
      </c>
      <c r="C293">
        <v>2017</v>
      </c>
      <c r="D293" t="s">
        <v>764</v>
      </c>
      <c r="E293" t="s">
        <v>764</v>
      </c>
      <c r="F293" t="s">
        <v>1919</v>
      </c>
      <c r="G293" t="s">
        <v>1398</v>
      </c>
      <c r="H293" t="s">
        <v>1920</v>
      </c>
      <c r="I293">
        <v>71610</v>
      </c>
      <c r="J293" t="s">
        <v>3287</v>
      </c>
      <c r="K293" s="44">
        <v>1027</v>
      </c>
      <c r="L293" t="s">
        <v>1921</v>
      </c>
      <c r="M293" t="s">
        <v>765</v>
      </c>
      <c r="N293" t="s">
        <v>1922</v>
      </c>
      <c r="O293" t="s">
        <v>766</v>
      </c>
      <c r="P293" t="s">
        <v>1923</v>
      </c>
      <c r="Q293" t="s">
        <v>1924</v>
      </c>
      <c r="R293">
        <v>30000000</v>
      </c>
      <c r="S293">
        <v>23499996.025680222</v>
      </c>
      <c r="T293">
        <f>_xlfn.XLOOKUP(K293,[1]Sheet1!$K:$K,[1]Sheet1!$T:$T,0,0)</f>
        <v>546000000</v>
      </c>
      <c r="U293">
        <f>IF(ROW()=MATCH(K293,$K:$K,0),
  _xlfn.IFNA(_xlfn.IFNA(_xlfn.XLOOKUP(K293,Buildings!$A:$A,Buildings!$P:$P),
      _xlfn.IFNA(_xlfn.XLOOKUP(K293,'Renewable energy'!$A:$A,'Renewable energy'!$O:$O),
        _xlfn.IFNA(_xlfn.XLOOKUP(K293,Transportation!$A:$A,Transportation!$M:$M),
          _xlfn.IFNA(_xlfn.XLOOKUP(K293,'Waste and circular economy'!$A:$A,'Waste and circular economy'!$P:$P),
            _xlfn.XLOOKUP(K293,'Water and wastewater'!$A:$A,'Water and wastewater'!$P:$P))))),
    0),
  0)</f>
        <v>0</v>
      </c>
    </row>
    <row r="294" spans="1:21" x14ac:dyDescent="0.35">
      <c r="A294" t="s">
        <v>3039</v>
      </c>
      <c r="B294">
        <v>2014</v>
      </c>
      <c r="C294">
        <v>2017</v>
      </c>
      <c r="D294" t="s">
        <v>764</v>
      </c>
      <c r="E294" t="s">
        <v>764</v>
      </c>
      <c r="F294" t="s">
        <v>1919</v>
      </c>
      <c r="G294" t="s">
        <v>1398</v>
      </c>
      <c r="H294" t="s">
        <v>1920</v>
      </c>
      <c r="I294">
        <v>71610</v>
      </c>
      <c r="J294" t="s">
        <v>3287</v>
      </c>
      <c r="K294" s="44">
        <v>1027</v>
      </c>
      <c r="L294" t="s">
        <v>1921</v>
      </c>
      <c r="M294" t="s">
        <v>765</v>
      </c>
      <c r="N294" t="s">
        <v>1922</v>
      </c>
      <c r="O294" t="s">
        <v>766</v>
      </c>
      <c r="P294" t="s">
        <v>1923</v>
      </c>
      <c r="Q294" t="s">
        <v>1924</v>
      </c>
      <c r="R294">
        <v>10700000</v>
      </c>
      <c r="S294">
        <v>8560000</v>
      </c>
      <c r="T294">
        <f>_xlfn.XLOOKUP(K294,[1]Sheet1!$K:$K,[1]Sheet1!$T:$T,0,0)</f>
        <v>546000000</v>
      </c>
      <c r="U294">
        <f>IF(ROW()=MATCH(K294,$K:$K,0),
  _xlfn.IFNA(_xlfn.IFNA(_xlfn.XLOOKUP(K294,Buildings!$A:$A,Buildings!$P:$P),
      _xlfn.IFNA(_xlfn.XLOOKUP(K294,'Renewable energy'!$A:$A,'Renewable energy'!$O:$O),
        _xlfn.IFNA(_xlfn.XLOOKUP(K294,Transportation!$A:$A,Transportation!$M:$M),
          _xlfn.IFNA(_xlfn.XLOOKUP(K294,'Waste and circular economy'!$A:$A,'Waste and circular economy'!$P:$P),
            _xlfn.XLOOKUP(K294,'Water and wastewater'!$A:$A,'Water and wastewater'!$P:$P))))),
    0),
  0)</f>
        <v>0</v>
      </c>
    </row>
    <row r="295" spans="1:21" x14ac:dyDescent="0.35">
      <c r="A295" t="s">
        <v>3040</v>
      </c>
      <c r="B295">
        <v>2011</v>
      </c>
      <c r="C295">
        <v>2017</v>
      </c>
      <c r="D295" t="s">
        <v>764</v>
      </c>
      <c r="E295" t="s">
        <v>764</v>
      </c>
      <c r="F295" t="s">
        <v>1919</v>
      </c>
      <c r="G295" t="s">
        <v>1398</v>
      </c>
      <c r="H295" t="s">
        <v>1920</v>
      </c>
      <c r="I295">
        <v>71610</v>
      </c>
      <c r="J295" t="s">
        <v>3286</v>
      </c>
      <c r="K295" s="44">
        <v>1058</v>
      </c>
      <c r="L295" t="s">
        <v>1925</v>
      </c>
      <c r="M295" t="s">
        <v>1009</v>
      </c>
      <c r="N295" t="s">
        <v>1926</v>
      </c>
      <c r="O295" t="s">
        <v>1010</v>
      </c>
      <c r="P295">
        <v>0</v>
      </c>
      <c r="Q295">
        <v>0</v>
      </c>
      <c r="R295">
        <v>1000000</v>
      </c>
      <c r="S295">
        <v>395829.73977695173</v>
      </c>
      <c r="T295">
        <f>_xlfn.XLOOKUP(K295,[1]Sheet1!$K:$K,[1]Sheet1!$T:$T,0,0)</f>
        <v>220000000</v>
      </c>
      <c r="U295">
        <f>IF(ROW()=MATCH(K295,$K:$K,0),
  _xlfn.IFNA(_xlfn.IFNA(_xlfn.XLOOKUP(K295,Buildings!$A:$A,Buildings!$P:$P),
      _xlfn.IFNA(_xlfn.XLOOKUP(K295,'Renewable energy'!$A:$A,'Renewable energy'!$O:$O),
        _xlfn.IFNA(_xlfn.XLOOKUP(K295,Transportation!$A:$A,Transportation!$M:$M),
          _xlfn.IFNA(_xlfn.XLOOKUP(K295,'Waste and circular economy'!$A:$A,'Waste and circular economy'!$P:$P),
            _xlfn.XLOOKUP(K295,'Water and wastewater'!$A:$A,'Water and wastewater'!$P:$P))))),
    0),
  0)</f>
        <v>0</v>
      </c>
    </row>
    <row r="296" spans="1:21" x14ac:dyDescent="0.35">
      <c r="A296" t="s">
        <v>3036</v>
      </c>
      <c r="B296">
        <v>2011</v>
      </c>
      <c r="C296">
        <v>2017</v>
      </c>
      <c r="D296" t="s">
        <v>764</v>
      </c>
      <c r="E296" t="s">
        <v>764</v>
      </c>
      <c r="F296" t="s">
        <v>1919</v>
      </c>
      <c r="G296" t="s">
        <v>1398</v>
      </c>
      <c r="H296" t="s">
        <v>1920</v>
      </c>
      <c r="I296">
        <v>71610</v>
      </c>
      <c r="J296" t="s">
        <v>3286</v>
      </c>
      <c r="K296" s="44">
        <v>1058</v>
      </c>
      <c r="L296" t="s">
        <v>1925</v>
      </c>
      <c r="M296" t="s">
        <v>1009</v>
      </c>
      <c r="N296" t="s">
        <v>1926</v>
      </c>
      <c r="O296" t="s">
        <v>1010</v>
      </c>
      <c r="P296">
        <v>0</v>
      </c>
      <c r="Q296">
        <v>0</v>
      </c>
      <c r="R296">
        <v>30000000</v>
      </c>
      <c r="S296">
        <v>19687492.235294119</v>
      </c>
      <c r="T296">
        <f>_xlfn.XLOOKUP(K296,[1]Sheet1!$K:$K,[1]Sheet1!$T:$T,0,0)</f>
        <v>220000000</v>
      </c>
      <c r="U296">
        <f>IF(ROW()=MATCH(K296,$K:$K,0),
  _xlfn.IFNA(_xlfn.IFNA(_xlfn.XLOOKUP(K296,Buildings!$A:$A,Buildings!$P:$P),
      _xlfn.IFNA(_xlfn.XLOOKUP(K296,'Renewable energy'!$A:$A,'Renewable energy'!$O:$O),
        _xlfn.IFNA(_xlfn.XLOOKUP(K296,Transportation!$A:$A,Transportation!$M:$M),
          _xlfn.IFNA(_xlfn.XLOOKUP(K296,'Waste and circular economy'!$A:$A,'Waste and circular economy'!$P:$P),
            _xlfn.XLOOKUP(K296,'Water and wastewater'!$A:$A,'Water and wastewater'!$P:$P))))),
    0),
  0)</f>
        <v>0</v>
      </c>
    </row>
    <row r="297" spans="1:21" x14ac:dyDescent="0.35">
      <c r="A297" t="s">
        <v>3038</v>
      </c>
      <c r="B297">
        <v>2011</v>
      </c>
      <c r="C297">
        <v>2017</v>
      </c>
      <c r="D297" t="s">
        <v>764</v>
      </c>
      <c r="E297" t="s">
        <v>764</v>
      </c>
      <c r="F297" t="s">
        <v>1919</v>
      </c>
      <c r="G297" t="s">
        <v>1398</v>
      </c>
      <c r="H297" t="s">
        <v>1920</v>
      </c>
      <c r="I297">
        <v>71610</v>
      </c>
      <c r="J297" t="s">
        <v>3286</v>
      </c>
      <c r="K297" s="44">
        <v>1058</v>
      </c>
      <c r="L297" t="s">
        <v>1925</v>
      </c>
      <c r="M297" t="s">
        <v>1009</v>
      </c>
      <c r="N297" t="s">
        <v>1926</v>
      </c>
      <c r="O297" t="s">
        <v>1010</v>
      </c>
      <c r="P297">
        <v>0</v>
      </c>
      <c r="Q297">
        <v>0</v>
      </c>
      <c r="R297">
        <v>25000000</v>
      </c>
      <c r="S297">
        <v>19583330.02140018</v>
      </c>
      <c r="T297">
        <f>_xlfn.XLOOKUP(K297,[1]Sheet1!$K:$K,[1]Sheet1!$T:$T,0,0)</f>
        <v>220000000</v>
      </c>
      <c r="U297">
        <f>IF(ROW()=MATCH(K297,$K:$K,0),
  _xlfn.IFNA(_xlfn.IFNA(_xlfn.XLOOKUP(K297,Buildings!$A:$A,Buildings!$P:$P),
      _xlfn.IFNA(_xlfn.XLOOKUP(K297,'Renewable energy'!$A:$A,'Renewable energy'!$O:$O),
        _xlfn.IFNA(_xlfn.XLOOKUP(K297,Transportation!$A:$A,Transportation!$M:$M),
          _xlfn.IFNA(_xlfn.XLOOKUP(K297,'Waste and circular economy'!$A:$A,'Waste and circular economy'!$P:$P),
            _xlfn.XLOOKUP(K297,'Water and wastewater'!$A:$A,'Water and wastewater'!$P:$P))))),
    0),
  0)</f>
        <v>0</v>
      </c>
    </row>
    <row r="298" spans="1:21" x14ac:dyDescent="0.35">
      <c r="A298" t="s">
        <v>3040</v>
      </c>
      <c r="B298">
        <v>2014</v>
      </c>
      <c r="C298">
        <v>2027</v>
      </c>
      <c r="D298" t="s">
        <v>764</v>
      </c>
      <c r="E298" t="s">
        <v>764</v>
      </c>
      <c r="F298" t="s">
        <v>1919</v>
      </c>
      <c r="G298" t="s">
        <v>1398</v>
      </c>
      <c r="H298" t="s">
        <v>1920</v>
      </c>
      <c r="I298">
        <v>71610</v>
      </c>
      <c r="J298" t="s">
        <v>3286</v>
      </c>
      <c r="K298" s="44">
        <v>1057</v>
      </c>
      <c r="L298" t="s">
        <v>1927</v>
      </c>
      <c r="M298" t="s">
        <v>948</v>
      </c>
      <c r="N298" t="s">
        <v>1928</v>
      </c>
      <c r="O298" t="s">
        <v>949</v>
      </c>
      <c r="P298" t="s">
        <v>1929</v>
      </c>
      <c r="Q298" t="s">
        <v>1930</v>
      </c>
      <c r="R298">
        <v>4700000</v>
      </c>
      <c r="S298">
        <v>1860399.776951673</v>
      </c>
      <c r="T298">
        <f>_xlfn.XLOOKUP(K298,[1]Sheet1!$K:$K,[1]Sheet1!$T:$T,0,0)</f>
        <v>1094500000</v>
      </c>
      <c r="U298">
        <f>IF(ROW()=MATCH(K298,$K:$K,0),
  _xlfn.IFNA(_xlfn.IFNA(_xlfn.XLOOKUP(K298,Buildings!$A:$A,Buildings!$P:$P),
      _xlfn.IFNA(_xlfn.XLOOKUP(K298,'Renewable energy'!$A:$A,'Renewable energy'!$O:$O),
        _xlfn.IFNA(_xlfn.XLOOKUP(K298,Transportation!$A:$A,Transportation!$M:$M),
          _xlfn.IFNA(_xlfn.XLOOKUP(K298,'Waste and circular economy'!$A:$A,'Waste and circular economy'!$P:$P),
            _xlfn.XLOOKUP(K298,'Water and wastewater'!$A:$A,'Water and wastewater'!$P:$P))))),
    0),
  0)</f>
        <v>0</v>
      </c>
    </row>
    <row r="299" spans="1:21" x14ac:dyDescent="0.35">
      <c r="A299" t="s">
        <v>3036</v>
      </c>
      <c r="B299">
        <v>2014</v>
      </c>
      <c r="C299">
        <v>2027</v>
      </c>
      <c r="D299" t="s">
        <v>764</v>
      </c>
      <c r="E299" t="s">
        <v>764</v>
      </c>
      <c r="F299" t="s">
        <v>1919</v>
      </c>
      <c r="G299" t="s">
        <v>1398</v>
      </c>
      <c r="H299" t="s">
        <v>1920</v>
      </c>
      <c r="I299">
        <v>71610</v>
      </c>
      <c r="J299" t="s">
        <v>3286</v>
      </c>
      <c r="K299" s="44">
        <v>1057</v>
      </c>
      <c r="L299" t="s">
        <v>1927</v>
      </c>
      <c r="M299" t="s">
        <v>948</v>
      </c>
      <c r="N299" t="s">
        <v>1928</v>
      </c>
      <c r="O299" t="s">
        <v>949</v>
      </c>
      <c r="P299" t="s">
        <v>1929</v>
      </c>
      <c r="Q299" t="s">
        <v>1930</v>
      </c>
      <c r="R299">
        <v>77500000</v>
      </c>
      <c r="S299">
        <v>50859354.941176467</v>
      </c>
      <c r="T299">
        <f>_xlfn.XLOOKUP(K299,[1]Sheet1!$K:$K,[1]Sheet1!$T:$T,0,0)</f>
        <v>1094500000</v>
      </c>
      <c r="U299">
        <f>IF(ROW()=MATCH(K299,$K:$K,0),
  _xlfn.IFNA(_xlfn.IFNA(_xlfn.XLOOKUP(K299,Buildings!$A:$A,Buildings!$P:$P),
      _xlfn.IFNA(_xlfn.XLOOKUP(K299,'Renewable energy'!$A:$A,'Renewable energy'!$O:$O),
        _xlfn.IFNA(_xlfn.XLOOKUP(K299,Transportation!$A:$A,Transportation!$M:$M),
          _xlfn.IFNA(_xlfn.XLOOKUP(K299,'Waste and circular economy'!$A:$A,'Waste and circular economy'!$P:$P),
            _xlfn.XLOOKUP(K299,'Water and wastewater'!$A:$A,'Water and wastewater'!$P:$P))))),
    0),
  0)</f>
        <v>0</v>
      </c>
    </row>
    <row r="300" spans="1:21" x14ac:dyDescent="0.35">
      <c r="A300" t="s">
        <v>3038</v>
      </c>
      <c r="B300">
        <v>2014</v>
      </c>
      <c r="C300">
        <v>2027</v>
      </c>
      <c r="D300" t="s">
        <v>764</v>
      </c>
      <c r="E300" t="s">
        <v>764</v>
      </c>
      <c r="F300" t="s">
        <v>1919</v>
      </c>
      <c r="G300" t="s">
        <v>1398</v>
      </c>
      <c r="H300" t="s">
        <v>1920</v>
      </c>
      <c r="I300">
        <v>71610</v>
      </c>
      <c r="J300" t="s">
        <v>3286</v>
      </c>
      <c r="K300" s="44">
        <v>1057</v>
      </c>
      <c r="L300" t="s">
        <v>1927</v>
      </c>
      <c r="M300" t="s">
        <v>948</v>
      </c>
      <c r="N300" t="s">
        <v>1928</v>
      </c>
      <c r="O300" t="s">
        <v>949</v>
      </c>
      <c r="P300" t="s">
        <v>1929</v>
      </c>
      <c r="Q300" t="s">
        <v>1930</v>
      </c>
      <c r="R300">
        <v>5000000</v>
      </c>
      <c r="S300">
        <v>3916666.0042800358</v>
      </c>
      <c r="T300">
        <f>_xlfn.XLOOKUP(K300,[1]Sheet1!$K:$K,[1]Sheet1!$T:$T,0,0)</f>
        <v>1094500000</v>
      </c>
      <c r="U300">
        <f>IF(ROW()=MATCH(K300,$K:$K,0),
  _xlfn.IFNA(_xlfn.IFNA(_xlfn.XLOOKUP(K300,Buildings!$A:$A,Buildings!$P:$P),
      _xlfn.IFNA(_xlfn.XLOOKUP(K300,'Renewable energy'!$A:$A,'Renewable energy'!$O:$O),
        _xlfn.IFNA(_xlfn.XLOOKUP(K300,Transportation!$A:$A,Transportation!$M:$M),
          _xlfn.IFNA(_xlfn.XLOOKUP(K300,'Waste and circular economy'!$A:$A,'Waste and circular economy'!$P:$P),
            _xlfn.XLOOKUP(K300,'Water and wastewater'!$A:$A,'Water and wastewater'!$P:$P))))),
    0),
  0)</f>
        <v>0</v>
      </c>
    </row>
    <row r="301" spans="1:21" x14ac:dyDescent="0.35">
      <c r="A301" t="s">
        <v>3041</v>
      </c>
      <c r="B301">
        <v>2014</v>
      </c>
      <c r="C301">
        <v>2027</v>
      </c>
      <c r="D301" t="s">
        <v>764</v>
      </c>
      <c r="E301" t="s">
        <v>764</v>
      </c>
      <c r="F301" t="s">
        <v>1919</v>
      </c>
      <c r="G301" t="s">
        <v>1398</v>
      </c>
      <c r="H301" t="s">
        <v>1920</v>
      </c>
      <c r="I301">
        <v>71610</v>
      </c>
      <c r="J301" t="s">
        <v>3286</v>
      </c>
      <c r="K301" s="44">
        <v>1057</v>
      </c>
      <c r="L301" t="s">
        <v>1927</v>
      </c>
      <c r="M301" t="s">
        <v>948</v>
      </c>
      <c r="N301" t="s">
        <v>1928</v>
      </c>
      <c r="O301" t="s">
        <v>949</v>
      </c>
      <c r="P301" t="s">
        <v>1929</v>
      </c>
      <c r="Q301" t="s">
        <v>1930</v>
      </c>
      <c r="R301">
        <v>344918730</v>
      </c>
      <c r="S301">
        <v>309172592</v>
      </c>
      <c r="T301">
        <f>_xlfn.XLOOKUP(K301,[1]Sheet1!$K:$K,[1]Sheet1!$T:$T,0,0)</f>
        <v>1094500000</v>
      </c>
      <c r="U301">
        <f>IF(ROW()=MATCH(K301,$K:$K,0),
  _xlfn.IFNA(_xlfn.IFNA(_xlfn.XLOOKUP(K301,Buildings!$A:$A,Buildings!$P:$P),
      _xlfn.IFNA(_xlfn.XLOOKUP(K301,'Renewable energy'!$A:$A,'Renewable energy'!$O:$O),
        _xlfn.IFNA(_xlfn.XLOOKUP(K301,Transportation!$A:$A,Transportation!$M:$M),
          _xlfn.IFNA(_xlfn.XLOOKUP(K301,'Waste and circular economy'!$A:$A,'Waste and circular economy'!$P:$P),
            _xlfn.XLOOKUP(K301,'Water and wastewater'!$A:$A,'Water and wastewater'!$P:$P))))),
    0),
  0)</f>
        <v>0</v>
      </c>
    </row>
    <row r="302" spans="1:21" x14ac:dyDescent="0.35">
      <c r="A302" t="s">
        <v>3042</v>
      </c>
      <c r="B302">
        <v>2014</v>
      </c>
      <c r="C302">
        <v>2027</v>
      </c>
      <c r="D302" t="s">
        <v>764</v>
      </c>
      <c r="E302" t="s">
        <v>764</v>
      </c>
      <c r="F302" t="s">
        <v>1919</v>
      </c>
      <c r="G302" t="s">
        <v>1398</v>
      </c>
      <c r="H302" t="s">
        <v>1920</v>
      </c>
      <c r="I302">
        <v>71610</v>
      </c>
      <c r="J302" t="s">
        <v>3286</v>
      </c>
      <c r="K302" s="44">
        <v>1057</v>
      </c>
      <c r="L302" t="s">
        <v>1927</v>
      </c>
      <c r="M302" t="s">
        <v>948</v>
      </c>
      <c r="N302" t="s">
        <v>1928</v>
      </c>
      <c r="O302" t="s">
        <v>949</v>
      </c>
      <c r="P302" t="s">
        <v>1929</v>
      </c>
      <c r="Q302" t="s">
        <v>1930</v>
      </c>
      <c r="R302">
        <v>38000000</v>
      </c>
      <c r="S302">
        <v>38000000</v>
      </c>
      <c r="T302">
        <f>_xlfn.XLOOKUP(K302,[1]Sheet1!$K:$K,[1]Sheet1!$T:$T,0,0)</f>
        <v>1094500000</v>
      </c>
      <c r="U302">
        <f>IF(ROW()=MATCH(K302,$K:$K,0),
  _xlfn.IFNA(_xlfn.IFNA(_xlfn.XLOOKUP(K302,Buildings!$A:$A,Buildings!$P:$P),
      _xlfn.IFNA(_xlfn.XLOOKUP(K302,'Renewable energy'!$A:$A,'Renewable energy'!$O:$O),
        _xlfn.IFNA(_xlfn.XLOOKUP(K302,Transportation!$A:$A,Transportation!$M:$M),
          _xlfn.IFNA(_xlfn.XLOOKUP(K302,'Waste and circular economy'!$A:$A,'Waste and circular economy'!$P:$P),
            _xlfn.XLOOKUP(K302,'Water and wastewater'!$A:$A,'Water and wastewater'!$P:$P))))),
    0),
  0)</f>
        <v>0</v>
      </c>
    </row>
    <row r="303" spans="1:21" x14ac:dyDescent="0.35">
      <c r="A303" t="s">
        <v>3043</v>
      </c>
      <c r="B303">
        <v>2014</v>
      </c>
      <c r="C303">
        <v>2027</v>
      </c>
      <c r="D303" t="s">
        <v>764</v>
      </c>
      <c r="E303" t="s">
        <v>764</v>
      </c>
      <c r="F303" t="s">
        <v>1919</v>
      </c>
      <c r="G303" t="s">
        <v>1398</v>
      </c>
      <c r="H303" t="s">
        <v>1920</v>
      </c>
      <c r="I303">
        <v>71610</v>
      </c>
      <c r="J303" t="s">
        <v>3286</v>
      </c>
      <c r="K303" s="44">
        <v>1057</v>
      </c>
      <c r="L303" t="s">
        <v>1927</v>
      </c>
      <c r="M303" t="s">
        <v>948</v>
      </c>
      <c r="N303" t="s">
        <v>1928</v>
      </c>
      <c r="O303" t="s">
        <v>949</v>
      </c>
      <c r="P303" t="s">
        <v>1929</v>
      </c>
      <c r="Q303" t="s">
        <v>1930</v>
      </c>
      <c r="R303">
        <v>67000000</v>
      </c>
      <c r="S303">
        <v>66999999.999999993</v>
      </c>
      <c r="T303">
        <f>_xlfn.XLOOKUP(K303,[1]Sheet1!$K:$K,[1]Sheet1!$T:$T,0,0)</f>
        <v>1094500000</v>
      </c>
      <c r="U303">
        <f>IF(ROW()=MATCH(K303,$K:$K,0),
  _xlfn.IFNA(_xlfn.IFNA(_xlfn.XLOOKUP(K303,Buildings!$A:$A,Buildings!$P:$P),
      _xlfn.IFNA(_xlfn.XLOOKUP(K303,'Renewable energy'!$A:$A,'Renewable energy'!$O:$O),
        _xlfn.IFNA(_xlfn.XLOOKUP(K303,Transportation!$A:$A,Transportation!$M:$M),
          _xlfn.IFNA(_xlfn.XLOOKUP(K303,'Waste and circular economy'!$A:$A,'Waste and circular economy'!$P:$P),
            _xlfn.XLOOKUP(K303,'Water and wastewater'!$A:$A,'Water and wastewater'!$P:$P))))),
    0),
  0)</f>
        <v>0</v>
      </c>
    </row>
    <row r="304" spans="1:21" x14ac:dyDescent="0.35">
      <c r="A304" t="s">
        <v>3035</v>
      </c>
      <c r="B304">
        <v>2012</v>
      </c>
      <c r="C304">
        <v>2018</v>
      </c>
      <c r="D304" t="s">
        <v>764</v>
      </c>
      <c r="E304" t="s">
        <v>764</v>
      </c>
      <c r="F304" t="s">
        <v>1919</v>
      </c>
      <c r="G304" t="s">
        <v>1398</v>
      </c>
      <c r="H304" t="s">
        <v>1920</v>
      </c>
      <c r="I304">
        <v>71610</v>
      </c>
      <c r="J304" t="s">
        <v>3285</v>
      </c>
      <c r="K304" s="44">
        <v>1055</v>
      </c>
      <c r="L304" t="s">
        <v>1931</v>
      </c>
      <c r="M304" t="s">
        <v>1236</v>
      </c>
      <c r="N304" t="s">
        <v>1932</v>
      </c>
      <c r="O304" t="s">
        <v>1237</v>
      </c>
      <c r="P304">
        <v>0</v>
      </c>
      <c r="Q304">
        <v>0</v>
      </c>
      <c r="R304">
        <v>5000000</v>
      </c>
      <c r="S304">
        <v>2291666.666666667</v>
      </c>
      <c r="T304">
        <f>_xlfn.XLOOKUP(K304,[1]Sheet1!$K:$K,[1]Sheet1!$T:$T,0,0)</f>
        <v>1100000000</v>
      </c>
      <c r="U304">
        <f>IF(ROW()=MATCH(K304,$K:$K,0),
  _xlfn.IFNA(_xlfn.IFNA(_xlfn.XLOOKUP(K304,Buildings!$A:$A,Buildings!$P:$P),
      _xlfn.IFNA(_xlfn.XLOOKUP(K304,'Renewable energy'!$A:$A,'Renewable energy'!$O:$O),
        _xlfn.IFNA(_xlfn.XLOOKUP(K304,Transportation!$A:$A,Transportation!$M:$M),
          _xlfn.IFNA(_xlfn.XLOOKUP(K304,'Waste and circular economy'!$A:$A,'Waste and circular economy'!$P:$P),
            _xlfn.XLOOKUP(K304,'Water and wastewater'!$A:$A,'Water and wastewater'!$P:$P))))),
    0),
  0)</f>
        <v>0</v>
      </c>
    </row>
    <row r="305" spans="1:21" x14ac:dyDescent="0.35">
      <c r="A305" t="s">
        <v>3036</v>
      </c>
      <c r="B305">
        <v>2012</v>
      </c>
      <c r="C305">
        <v>2018</v>
      </c>
      <c r="D305" t="s">
        <v>764</v>
      </c>
      <c r="E305" t="s">
        <v>764</v>
      </c>
      <c r="F305" t="s">
        <v>1919</v>
      </c>
      <c r="G305" t="s">
        <v>1398</v>
      </c>
      <c r="H305" t="s">
        <v>1920</v>
      </c>
      <c r="I305">
        <v>71610</v>
      </c>
      <c r="J305" t="s">
        <v>3285</v>
      </c>
      <c r="K305" s="44">
        <v>1055</v>
      </c>
      <c r="L305" t="s">
        <v>1931</v>
      </c>
      <c r="M305" t="s">
        <v>1236</v>
      </c>
      <c r="N305" t="s">
        <v>1932</v>
      </c>
      <c r="O305" t="s">
        <v>1237</v>
      </c>
      <c r="P305">
        <v>0</v>
      </c>
      <c r="Q305">
        <v>0</v>
      </c>
      <c r="R305">
        <v>88500000</v>
      </c>
      <c r="S305">
        <v>58078102.094117641</v>
      </c>
      <c r="T305">
        <f>_xlfn.XLOOKUP(K305,[1]Sheet1!$K:$K,[1]Sheet1!$T:$T,0,0)</f>
        <v>1100000000</v>
      </c>
      <c r="U305">
        <f>IF(ROW()=MATCH(K305,$K:$K,0),
  _xlfn.IFNA(_xlfn.IFNA(_xlfn.XLOOKUP(K305,Buildings!$A:$A,Buildings!$P:$P),
      _xlfn.IFNA(_xlfn.XLOOKUP(K305,'Renewable energy'!$A:$A,'Renewable energy'!$O:$O),
        _xlfn.IFNA(_xlfn.XLOOKUP(K305,Transportation!$A:$A,Transportation!$M:$M),
          _xlfn.IFNA(_xlfn.XLOOKUP(K305,'Waste and circular economy'!$A:$A,'Waste and circular economy'!$P:$P),
            _xlfn.XLOOKUP(K305,'Water and wastewater'!$A:$A,'Water and wastewater'!$P:$P))))),
    0),
  0)</f>
        <v>0</v>
      </c>
    </row>
    <row r="306" spans="1:21" x14ac:dyDescent="0.35">
      <c r="A306" t="s">
        <v>3038</v>
      </c>
      <c r="B306">
        <v>2012</v>
      </c>
      <c r="C306">
        <v>2018</v>
      </c>
      <c r="D306" t="s">
        <v>764</v>
      </c>
      <c r="E306" t="s">
        <v>764</v>
      </c>
      <c r="F306" t="s">
        <v>1919</v>
      </c>
      <c r="G306" t="s">
        <v>1398</v>
      </c>
      <c r="H306" t="s">
        <v>1920</v>
      </c>
      <c r="I306">
        <v>71610</v>
      </c>
      <c r="J306" t="s">
        <v>3285</v>
      </c>
      <c r="K306" s="44">
        <v>1055</v>
      </c>
      <c r="L306" t="s">
        <v>1931</v>
      </c>
      <c r="M306" t="s">
        <v>1236</v>
      </c>
      <c r="N306" t="s">
        <v>1932</v>
      </c>
      <c r="O306" t="s">
        <v>1237</v>
      </c>
      <c r="P306">
        <v>0</v>
      </c>
      <c r="Q306">
        <v>0</v>
      </c>
      <c r="R306">
        <v>200000000</v>
      </c>
      <c r="S306">
        <v>156666640.1712015</v>
      </c>
      <c r="T306">
        <f>_xlfn.XLOOKUP(K306,[1]Sheet1!$K:$K,[1]Sheet1!$T:$T,0,0)</f>
        <v>1100000000</v>
      </c>
      <c r="U306">
        <f>IF(ROW()=MATCH(K306,$K:$K,0),
  _xlfn.IFNA(_xlfn.IFNA(_xlfn.XLOOKUP(K306,Buildings!$A:$A,Buildings!$P:$P),
      _xlfn.IFNA(_xlfn.XLOOKUP(K306,'Renewable energy'!$A:$A,'Renewable energy'!$O:$O),
        _xlfn.IFNA(_xlfn.XLOOKUP(K306,Transportation!$A:$A,Transportation!$M:$M),
          _xlfn.IFNA(_xlfn.XLOOKUP(K306,'Waste and circular economy'!$A:$A,'Waste and circular economy'!$P:$P),
            _xlfn.XLOOKUP(K306,'Water and wastewater'!$A:$A,'Water and wastewater'!$P:$P))))),
    0),
  0)</f>
        <v>0</v>
      </c>
    </row>
    <row r="307" spans="1:21" x14ac:dyDescent="0.35">
      <c r="A307" t="s">
        <v>3039</v>
      </c>
      <c r="B307">
        <v>2012</v>
      </c>
      <c r="C307">
        <v>2018</v>
      </c>
      <c r="D307" t="s">
        <v>764</v>
      </c>
      <c r="E307" t="s">
        <v>764</v>
      </c>
      <c r="F307" t="s">
        <v>1919</v>
      </c>
      <c r="G307" t="s">
        <v>1398</v>
      </c>
      <c r="H307" t="s">
        <v>1920</v>
      </c>
      <c r="I307">
        <v>71610</v>
      </c>
      <c r="J307" t="s">
        <v>3285</v>
      </c>
      <c r="K307" s="44">
        <v>1055</v>
      </c>
      <c r="L307" t="s">
        <v>1931</v>
      </c>
      <c r="M307" t="s">
        <v>1236</v>
      </c>
      <c r="N307" t="s">
        <v>1932</v>
      </c>
      <c r="O307" t="s">
        <v>1237</v>
      </c>
      <c r="P307">
        <v>0</v>
      </c>
      <c r="Q307">
        <v>0</v>
      </c>
      <c r="R307">
        <v>241500000</v>
      </c>
      <c r="S307">
        <v>193200000</v>
      </c>
      <c r="T307">
        <f>_xlfn.XLOOKUP(K307,[1]Sheet1!$K:$K,[1]Sheet1!$T:$T,0,0)</f>
        <v>1100000000</v>
      </c>
      <c r="U307">
        <f>IF(ROW()=MATCH(K307,$K:$K,0),
  _xlfn.IFNA(_xlfn.IFNA(_xlfn.XLOOKUP(K307,Buildings!$A:$A,Buildings!$P:$P),
      _xlfn.IFNA(_xlfn.XLOOKUP(K307,'Renewable energy'!$A:$A,'Renewable energy'!$O:$O),
        _xlfn.IFNA(_xlfn.XLOOKUP(K307,Transportation!$A:$A,Transportation!$M:$M),
          _xlfn.IFNA(_xlfn.XLOOKUP(K307,'Waste and circular economy'!$A:$A,'Waste and circular economy'!$P:$P),
            _xlfn.XLOOKUP(K307,'Water and wastewater'!$A:$A,'Water and wastewater'!$P:$P))))),
    0),
  0)</f>
        <v>0</v>
      </c>
    </row>
    <row r="308" spans="1:21" x14ac:dyDescent="0.35">
      <c r="A308" t="s">
        <v>3042</v>
      </c>
      <c r="B308">
        <v>2021</v>
      </c>
      <c r="C308">
        <v>2022</v>
      </c>
      <c r="D308" t="s">
        <v>764</v>
      </c>
      <c r="E308" t="s">
        <v>764</v>
      </c>
      <c r="F308" t="s">
        <v>1919</v>
      </c>
      <c r="G308" t="s">
        <v>1398</v>
      </c>
      <c r="H308" t="s">
        <v>1920</v>
      </c>
      <c r="I308">
        <v>71610</v>
      </c>
      <c r="J308" t="s">
        <v>3286</v>
      </c>
      <c r="K308" s="44">
        <v>1409</v>
      </c>
      <c r="L308" t="s">
        <v>1933</v>
      </c>
      <c r="M308" t="s">
        <v>968</v>
      </c>
      <c r="N308" t="s">
        <v>1934</v>
      </c>
      <c r="O308" t="s">
        <v>969</v>
      </c>
      <c r="P308">
        <v>0</v>
      </c>
      <c r="Q308">
        <v>0</v>
      </c>
      <c r="R308">
        <v>15800000</v>
      </c>
      <c r="S308">
        <v>15800000</v>
      </c>
      <c r="T308">
        <f>_xlfn.XLOOKUP(K308,[1]Sheet1!$K:$K,[1]Sheet1!$T:$T,0,0)</f>
        <v>19750000</v>
      </c>
      <c r="U308">
        <f>IF(ROW()=MATCH(K308,$K:$K,0),
  _xlfn.IFNA(_xlfn.IFNA(_xlfn.XLOOKUP(K308,Buildings!$A:$A,Buildings!$P:$P),
      _xlfn.IFNA(_xlfn.XLOOKUP(K308,'Renewable energy'!$A:$A,'Renewable energy'!$O:$O),
        _xlfn.IFNA(_xlfn.XLOOKUP(K308,Transportation!$A:$A,Transportation!$M:$M),
          _xlfn.IFNA(_xlfn.XLOOKUP(K308,'Waste and circular economy'!$A:$A,'Waste and circular economy'!$P:$P),
            _xlfn.XLOOKUP(K308,'Water and wastewater'!$A:$A,'Water and wastewater'!$P:$P))))),
    0),
  0)</f>
        <v>0</v>
      </c>
    </row>
    <row r="309" spans="1:21" x14ac:dyDescent="0.35">
      <c r="A309" t="s">
        <v>3044</v>
      </c>
      <c r="B309">
        <v>2021</v>
      </c>
      <c r="C309">
        <v>2024</v>
      </c>
      <c r="D309" t="s">
        <v>764</v>
      </c>
      <c r="E309" t="s">
        <v>764</v>
      </c>
      <c r="F309" t="s">
        <v>1919</v>
      </c>
      <c r="G309" t="s">
        <v>1398</v>
      </c>
      <c r="H309" t="s">
        <v>1920</v>
      </c>
      <c r="I309">
        <v>71610</v>
      </c>
      <c r="J309" t="s">
        <v>3285</v>
      </c>
      <c r="K309" s="44">
        <v>1479</v>
      </c>
      <c r="L309" t="s">
        <v>1935</v>
      </c>
      <c r="M309" t="s">
        <v>1151</v>
      </c>
      <c r="N309" t="s">
        <v>1936</v>
      </c>
      <c r="O309" t="s">
        <v>1152</v>
      </c>
      <c r="P309">
        <v>0</v>
      </c>
      <c r="Q309">
        <v>0</v>
      </c>
      <c r="R309">
        <v>108250027</v>
      </c>
      <c r="S309">
        <v>108250027</v>
      </c>
      <c r="T309">
        <f>_xlfn.XLOOKUP(K309,[1]Sheet1!$K:$K,[1]Sheet1!$T:$T,0,0)</f>
        <v>108250027</v>
      </c>
      <c r="U309">
        <f>IF(ROW()=MATCH(K309,$K:$K,0),
  _xlfn.IFNA(_xlfn.IFNA(_xlfn.XLOOKUP(K309,Buildings!$A:$A,Buildings!$P:$P),
      _xlfn.IFNA(_xlfn.XLOOKUP(K309,'Renewable energy'!$A:$A,'Renewable energy'!$O:$O),
        _xlfn.IFNA(_xlfn.XLOOKUP(K309,Transportation!$A:$A,Transportation!$M:$M),
          _xlfn.IFNA(_xlfn.XLOOKUP(K309,'Waste and circular economy'!$A:$A,'Waste and circular economy'!$P:$P),
            _xlfn.XLOOKUP(K309,'Water and wastewater'!$A:$A,'Water and wastewater'!$P:$P))))),
    0),
  0)</f>
        <v>0</v>
      </c>
    </row>
    <row r="310" spans="1:21" x14ac:dyDescent="0.35">
      <c r="A310" t="s">
        <v>3035</v>
      </c>
      <c r="B310">
        <v>2011</v>
      </c>
      <c r="C310">
        <v>2012</v>
      </c>
      <c r="D310" t="s">
        <v>764</v>
      </c>
      <c r="E310" t="s">
        <v>764</v>
      </c>
      <c r="F310" t="s">
        <v>1919</v>
      </c>
      <c r="G310" t="s">
        <v>1398</v>
      </c>
      <c r="H310" t="s">
        <v>1920</v>
      </c>
      <c r="I310">
        <v>71610</v>
      </c>
      <c r="J310" t="s">
        <v>3285</v>
      </c>
      <c r="K310" s="44">
        <v>1056</v>
      </c>
      <c r="L310" t="s">
        <v>1937</v>
      </c>
      <c r="M310" t="s">
        <v>1244</v>
      </c>
      <c r="N310" t="s">
        <v>1938</v>
      </c>
      <c r="O310" t="s">
        <v>1245</v>
      </c>
      <c r="P310">
        <v>0</v>
      </c>
      <c r="Q310">
        <v>0</v>
      </c>
      <c r="R310">
        <v>14500000</v>
      </c>
      <c r="S310">
        <v>6645833.333333334</v>
      </c>
      <c r="T310">
        <f>_xlfn.XLOOKUP(K310,[1]Sheet1!$K:$K,[1]Sheet1!$T:$T,0,0)</f>
        <v>28500000</v>
      </c>
      <c r="U310">
        <f>IF(ROW()=MATCH(K310,$K:$K,0),
  _xlfn.IFNA(_xlfn.IFNA(_xlfn.XLOOKUP(K310,Buildings!$A:$A,Buildings!$P:$P),
      _xlfn.IFNA(_xlfn.XLOOKUP(K310,'Renewable energy'!$A:$A,'Renewable energy'!$O:$O),
        _xlfn.IFNA(_xlfn.XLOOKUP(K310,Transportation!$A:$A,Transportation!$M:$M),
          _xlfn.IFNA(_xlfn.XLOOKUP(K310,'Waste and circular economy'!$A:$A,'Waste and circular economy'!$P:$P),
            _xlfn.XLOOKUP(K310,'Water and wastewater'!$A:$A,'Water and wastewater'!$P:$P))))),
    0),
  0)</f>
        <v>0</v>
      </c>
    </row>
    <row r="311" spans="1:21" x14ac:dyDescent="0.35">
      <c r="A311" t="s">
        <v>3038</v>
      </c>
      <c r="B311">
        <v>2011</v>
      </c>
      <c r="C311">
        <v>2012</v>
      </c>
      <c r="D311" t="s">
        <v>764</v>
      </c>
      <c r="E311" t="s">
        <v>764</v>
      </c>
      <c r="F311" t="s">
        <v>1919</v>
      </c>
      <c r="G311" t="s">
        <v>1398</v>
      </c>
      <c r="H311" t="s">
        <v>1920</v>
      </c>
      <c r="I311">
        <v>71610</v>
      </c>
      <c r="J311" t="s">
        <v>3285</v>
      </c>
      <c r="K311" s="44">
        <v>1056</v>
      </c>
      <c r="L311" t="s">
        <v>1937</v>
      </c>
      <c r="M311" t="s">
        <v>1244</v>
      </c>
      <c r="N311" t="s">
        <v>1938</v>
      </c>
      <c r="O311" t="s">
        <v>1245</v>
      </c>
      <c r="P311">
        <v>0</v>
      </c>
      <c r="Q311">
        <v>0</v>
      </c>
      <c r="R311">
        <v>14000000</v>
      </c>
      <c r="S311">
        <v>10966664.811984099</v>
      </c>
      <c r="T311">
        <f>_xlfn.XLOOKUP(K311,[1]Sheet1!$K:$K,[1]Sheet1!$T:$T,0,0)</f>
        <v>28500000</v>
      </c>
      <c r="U311">
        <f>IF(ROW()=MATCH(K311,$K:$K,0),
  _xlfn.IFNA(_xlfn.IFNA(_xlfn.XLOOKUP(K311,Buildings!$A:$A,Buildings!$P:$P),
      _xlfn.IFNA(_xlfn.XLOOKUP(K311,'Renewable energy'!$A:$A,'Renewable energy'!$O:$O),
        _xlfn.IFNA(_xlfn.XLOOKUP(K311,Transportation!$A:$A,Transportation!$M:$M),
          _xlfn.IFNA(_xlfn.XLOOKUP(K311,'Waste and circular economy'!$A:$A,'Waste and circular economy'!$P:$P),
            _xlfn.XLOOKUP(K311,'Water and wastewater'!$A:$A,'Water and wastewater'!$P:$P))))),
    0),
  0)</f>
        <v>0</v>
      </c>
    </row>
    <row r="312" spans="1:21" x14ac:dyDescent="0.35">
      <c r="A312" t="s">
        <v>3043</v>
      </c>
      <c r="B312">
        <v>2023</v>
      </c>
      <c r="C312">
        <v>2024</v>
      </c>
      <c r="D312" t="s">
        <v>764</v>
      </c>
      <c r="E312" t="s">
        <v>764</v>
      </c>
      <c r="F312" t="s">
        <v>1919</v>
      </c>
      <c r="G312" t="s">
        <v>1398</v>
      </c>
      <c r="H312" t="s">
        <v>1920</v>
      </c>
      <c r="I312">
        <v>71610</v>
      </c>
      <c r="J312" t="s">
        <v>3286</v>
      </c>
      <c r="K312" s="44">
        <v>1549</v>
      </c>
      <c r="L312" t="s">
        <v>1939</v>
      </c>
      <c r="M312" t="s">
        <v>946</v>
      </c>
      <c r="N312" t="s">
        <v>1940</v>
      </c>
      <c r="O312" t="s">
        <v>947</v>
      </c>
      <c r="P312">
        <v>0</v>
      </c>
      <c r="Q312">
        <v>0</v>
      </c>
      <c r="R312">
        <v>9000000</v>
      </c>
      <c r="S312">
        <v>9000000</v>
      </c>
      <c r="T312">
        <f>_xlfn.XLOOKUP(K312,[1]Sheet1!$K:$K,[1]Sheet1!$T:$T,0,0)</f>
        <v>11250000</v>
      </c>
      <c r="U312">
        <f>IF(ROW()=MATCH(K312,$K:$K,0),
  _xlfn.IFNA(_xlfn.IFNA(_xlfn.XLOOKUP(K312,Buildings!$A:$A,Buildings!$P:$P),
      _xlfn.IFNA(_xlfn.XLOOKUP(K312,'Renewable energy'!$A:$A,'Renewable energy'!$O:$O),
        _xlfn.IFNA(_xlfn.XLOOKUP(K312,Transportation!$A:$A,Transportation!$M:$M),
          _xlfn.IFNA(_xlfn.XLOOKUP(K312,'Waste and circular economy'!$A:$A,'Waste and circular economy'!$P:$P),
            _xlfn.XLOOKUP(K312,'Water and wastewater'!$A:$A,'Water and wastewater'!$P:$P))))),
    0),
  0)</f>
        <v>0</v>
      </c>
    </row>
    <row r="313" spans="1:21" x14ac:dyDescent="0.35">
      <c r="A313" t="s">
        <v>3043</v>
      </c>
      <c r="B313">
        <v>2023</v>
      </c>
      <c r="C313">
        <v>2025</v>
      </c>
      <c r="D313" t="s">
        <v>764</v>
      </c>
      <c r="E313" t="s">
        <v>764</v>
      </c>
      <c r="F313" t="s">
        <v>1919</v>
      </c>
      <c r="G313" t="s">
        <v>1398</v>
      </c>
      <c r="H313" t="s">
        <v>1920</v>
      </c>
      <c r="I313">
        <v>71610</v>
      </c>
      <c r="J313" t="s">
        <v>3285</v>
      </c>
      <c r="K313" s="44">
        <v>1548</v>
      </c>
      <c r="L313" t="s">
        <v>1941</v>
      </c>
      <c r="M313" t="s">
        <v>1115</v>
      </c>
      <c r="N313" t="s">
        <v>1942</v>
      </c>
      <c r="O313" t="s">
        <v>1116</v>
      </c>
      <c r="P313">
        <v>0</v>
      </c>
      <c r="Q313">
        <v>0</v>
      </c>
      <c r="R313">
        <v>25000000</v>
      </c>
      <c r="S313">
        <v>25000000</v>
      </c>
      <c r="T313">
        <f>_xlfn.XLOOKUP(K313,[1]Sheet1!$K:$K,[1]Sheet1!$T:$T,0,0)</f>
        <v>31250000</v>
      </c>
      <c r="U313">
        <f>IF(ROW()=MATCH(K313,$K:$K,0),
  _xlfn.IFNA(_xlfn.IFNA(_xlfn.XLOOKUP(K313,Buildings!$A:$A,Buildings!$P:$P),
      _xlfn.IFNA(_xlfn.XLOOKUP(K313,'Renewable energy'!$A:$A,'Renewable energy'!$O:$O),
        _xlfn.IFNA(_xlfn.XLOOKUP(K313,Transportation!$A:$A,Transportation!$M:$M),
          _xlfn.IFNA(_xlfn.XLOOKUP(K313,'Waste and circular economy'!$A:$A,'Waste and circular economy'!$P:$P),
            _xlfn.XLOOKUP(K313,'Water and wastewater'!$A:$A,'Water and wastewater'!$P:$P))))),
    0),
  0)</f>
        <v>0</v>
      </c>
    </row>
    <row r="314" spans="1:21" x14ac:dyDescent="0.35">
      <c r="A314" t="s">
        <v>3043</v>
      </c>
      <c r="B314">
        <v>2024</v>
      </c>
      <c r="C314">
        <v>2026</v>
      </c>
      <c r="D314" t="s">
        <v>764</v>
      </c>
      <c r="E314" t="s">
        <v>764</v>
      </c>
      <c r="F314" t="s">
        <v>1919</v>
      </c>
      <c r="G314" t="s">
        <v>1398</v>
      </c>
      <c r="H314" t="s">
        <v>1920</v>
      </c>
      <c r="I314">
        <v>71610</v>
      </c>
      <c r="J314" t="s">
        <v>3285</v>
      </c>
      <c r="K314" s="44">
        <v>1550</v>
      </c>
      <c r="L314" t="s">
        <v>1943</v>
      </c>
      <c r="M314" t="s">
        <v>1113</v>
      </c>
      <c r="N314" t="s">
        <v>1944</v>
      </c>
      <c r="O314" t="s">
        <v>1114</v>
      </c>
      <c r="P314">
        <v>0</v>
      </c>
      <c r="Q314">
        <v>0</v>
      </c>
      <c r="R314">
        <v>50000000</v>
      </c>
      <c r="S314">
        <v>50000000</v>
      </c>
      <c r="T314">
        <f>_xlfn.XLOOKUP(K314,[1]Sheet1!$K:$K,[1]Sheet1!$T:$T,0,0)</f>
        <v>62500000</v>
      </c>
      <c r="U314">
        <f>IF(ROW()=MATCH(K314,$K:$K,0),
  _xlfn.IFNA(_xlfn.IFNA(_xlfn.XLOOKUP(K314,Buildings!$A:$A,Buildings!$P:$P),
      _xlfn.IFNA(_xlfn.XLOOKUP(K314,'Renewable energy'!$A:$A,'Renewable energy'!$O:$O),
        _xlfn.IFNA(_xlfn.XLOOKUP(K314,Transportation!$A:$A,Transportation!$M:$M),
          _xlfn.IFNA(_xlfn.XLOOKUP(K314,'Waste and circular economy'!$A:$A,'Waste and circular economy'!$P:$P),
            _xlfn.XLOOKUP(K314,'Water and wastewater'!$A:$A,'Water and wastewater'!$P:$P))))),
    0),
  0)</f>
        <v>0</v>
      </c>
    </row>
    <row r="315" spans="1:21" x14ac:dyDescent="0.35">
      <c r="A315" t="s">
        <v>3043</v>
      </c>
      <c r="B315">
        <v>2024</v>
      </c>
      <c r="C315">
        <v>2026</v>
      </c>
      <c r="D315" t="s">
        <v>764</v>
      </c>
      <c r="E315" t="s">
        <v>764</v>
      </c>
      <c r="F315" t="s">
        <v>1919</v>
      </c>
      <c r="G315" t="s">
        <v>1398</v>
      </c>
      <c r="H315" t="s">
        <v>1920</v>
      </c>
      <c r="I315">
        <v>71610</v>
      </c>
      <c r="J315" t="s">
        <v>3285</v>
      </c>
      <c r="K315" s="44">
        <v>1547</v>
      </c>
      <c r="L315" t="s">
        <v>1945</v>
      </c>
      <c r="M315" t="s">
        <v>1117</v>
      </c>
      <c r="N315" t="s">
        <v>1946</v>
      </c>
      <c r="O315" t="s">
        <v>1118</v>
      </c>
      <c r="P315">
        <v>0</v>
      </c>
      <c r="Q315">
        <v>0</v>
      </c>
      <c r="R315">
        <v>140000000</v>
      </c>
      <c r="S315">
        <v>140000000</v>
      </c>
      <c r="T315">
        <f>_xlfn.XLOOKUP(K315,[1]Sheet1!$K:$K,[1]Sheet1!$T:$T,0,0)</f>
        <v>175000000</v>
      </c>
      <c r="U315">
        <f>IF(ROW()=MATCH(K315,$K:$K,0),
  _xlfn.IFNA(_xlfn.IFNA(_xlfn.XLOOKUP(K315,Buildings!$A:$A,Buildings!$P:$P),
      _xlfn.IFNA(_xlfn.XLOOKUP(K315,'Renewable energy'!$A:$A,'Renewable energy'!$O:$O),
        _xlfn.IFNA(_xlfn.XLOOKUP(K315,Transportation!$A:$A,Transportation!$M:$M),
          _xlfn.IFNA(_xlfn.XLOOKUP(K315,'Waste and circular economy'!$A:$A,'Waste and circular economy'!$P:$P),
            _xlfn.XLOOKUP(K315,'Water and wastewater'!$A:$A,'Water and wastewater'!$P:$P))))),
    0),
  0)</f>
        <v>0</v>
      </c>
    </row>
    <row r="316" spans="1:21" x14ac:dyDescent="0.35">
      <c r="A316" t="s">
        <v>3042</v>
      </c>
      <c r="B316">
        <v>2021</v>
      </c>
      <c r="C316">
        <v>2023</v>
      </c>
      <c r="D316" t="s">
        <v>764</v>
      </c>
      <c r="E316" t="s">
        <v>764</v>
      </c>
      <c r="F316" t="s">
        <v>1919</v>
      </c>
      <c r="G316" t="s">
        <v>1398</v>
      </c>
      <c r="H316" t="s">
        <v>1920</v>
      </c>
      <c r="I316">
        <v>71610</v>
      </c>
      <c r="J316" t="s">
        <v>3285</v>
      </c>
      <c r="K316" s="44">
        <v>1408</v>
      </c>
      <c r="L316" t="s">
        <v>1947</v>
      </c>
      <c r="M316" t="s">
        <v>1169</v>
      </c>
      <c r="N316" t="s">
        <v>1948</v>
      </c>
      <c r="O316" t="s">
        <v>1170</v>
      </c>
      <c r="P316">
        <v>0</v>
      </c>
      <c r="Q316">
        <v>0</v>
      </c>
      <c r="R316">
        <v>58000000</v>
      </c>
      <c r="S316">
        <v>57999999.999999993</v>
      </c>
      <c r="T316">
        <f>_xlfn.XLOOKUP(K316,[1]Sheet1!$K:$K,[1]Sheet1!$T:$T,0,0)</f>
        <v>72500000</v>
      </c>
      <c r="U316">
        <f>IF(ROW()=MATCH(K316,$K:$K,0),
  _xlfn.IFNA(_xlfn.IFNA(_xlfn.XLOOKUP(K316,Buildings!$A:$A,Buildings!$P:$P),
      _xlfn.IFNA(_xlfn.XLOOKUP(K316,'Renewable energy'!$A:$A,'Renewable energy'!$O:$O),
        _xlfn.IFNA(_xlfn.XLOOKUP(K316,Transportation!$A:$A,Transportation!$M:$M),
          _xlfn.IFNA(_xlfn.XLOOKUP(K316,'Waste and circular economy'!$A:$A,'Waste and circular economy'!$P:$P),
            _xlfn.XLOOKUP(K316,'Water and wastewater'!$A:$A,'Water and wastewater'!$P:$P))))),
    0),
  0)</f>
        <v>0</v>
      </c>
    </row>
    <row r="317" spans="1:21" x14ac:dyDescent="0.35">
      <c r="A317" t="s">
        <v>3040</v>
      </c>
      <c r="B317">
        <v>2012</v>
      </c>
      <c r="C317">
        <v>2016</v>
      </c>
      <c r="D317" t="s">
        <v>764</v>
      </c>
      <c r="E317" t="s">
        <v>764</v>
      </c>
      <c r="F317" t="s">
        <v>1919</v>
      </c>
      <c r="G317" t="s">
        <v>1398</v>
      </c>
      <c r="H317" t="s">
        <v>1920</v>
      </c>
      <c r="I317">
        <v>71610</v>
      </c>
      <c r="J317" t="s">
        <v>3285</v>
      </c>
      <c r="K317" s="44">
        <v>1053</v>
      </c>
      <c r="L317" t="s">
        <v>1949</v>
      </c>
      <c r="M317" t="s">
        <v>1238</v>
      </c>
      <c r="N317" t="s">
        <v>1950</v>
      </c>
      <c r="O317" t="s">
        <v>1239</v>
      </c>
      <c r="P317">
        <v>0</v>
      </c>
      <c r="Q317">
        <v>0</v>
      </c>
      <c r="R317">
        <v>21200000</v>
      </c>
      <c r="S317">
        <v>8391590.4832713753</v>
      </c>
      <c r="T317">
        <f>_xlfn.XLOOKUP(K317,[1]Sheet1!$K:$K,[1]Sheet1!$T:$T,0,0)</f>
        <v>520000000</v>
      </c>
      <c r="U317">
        <f>IF(ROW()=MATCH(K317,$K:$K,0),
  _xlfn.IFNA(_xlfn.IFNA(_xlfn.XLOOKUP(K317,Buildings!$A:$A,Buildings!$P:$P),
      _xlfn.IFNA(_xlfn.XLOOKUP(K317,'Renewable energy'!$A:$A,'Renewable energy'!$O:$O),
        _xlfn.IFNA(_xlfn.XLOOKUP(K317,Transportation!$A:$A,Transportation!$M:$M),
          _xlfn.IFNA(_xlfn.XLOOKUP(K317,'Waste and circular economy'!$A:$A,'Waste and circular economy'!$P:$P),
            _xlfn.XLOOKUP(K317,'Water and wastewater'!$A:$A,'Water and wastewater'!$P:$P))))),
    0),
  0)</f>
        <v>0</v>
      </c>
    </row>
    <row r="318" spans="1:21" x14ac:dyDescent="0.35">
      <c r="A318" t="s">
        <v>3035</v>
      </c>
      <c r="B318">
        <v>2012</v>
      </c>
      <c r="C318">
        <v>2016</v>
      </c>
      <c r="D318" t="s">
        <v>764</v>
      </c>
      <c r="E318" t="s">
        <v>764</v>
      </c>
      <c r="F318" t="s">
        <v>1919</v>
      </c>
      <c r="G318" t="s">
        <v>1398</v>
      </c>
      <c r="H318" t="s">
        <v>1920</v>
      </c>
      <c r="I318">
        <v>71610</v>
      </c>
      <c r="J318" t="s">
        <v>3285</v>
      </c>
      <c r="K318" s="44">
        <v>1053</v>
      </c>
      <c r="L318" t="s">
        <v>1949</v>
      </c>
      <c r="M318" t="s">
        <v>1238</v>
      </c>
      <c r="N318" t="s">
        <v>1950</v>
      </c>
      <c r="O318" t="s">
        <v>1239</v>
      </c>
      <c r="P318">
        <v>0</v>
      </c>
      <c r="Q318">
        <v>0</v>
      </c>
      <c r="R318">
        <v>26000000</v>
      </c>
      <c r="S318">
        <v>11916666.66666667</v>
      </c>
      <c r="T318">
        <f>_xlfn.XLOOKUP(K318,[1]Sheet1!$K:$K,[1]Sheet1!$T:$T,0,0)</f>
        <v>520000000</v>
      </c>
      <c r="U318">
        <f>IF(ROW()=MATCH(K318,$K:$K,0),
  _xlfn.IFNA(_xlfn.IFNA(_xlfn.XLOOKUP(K318,Buildings!$A:$A,Buildings!$P:$P),
      _xlfn.IFNA(_xlfn.XLOOKUP(K318,'Renewable energy'!$A:$A,'Renewable energy'!$O:$O),
        _xlfn.IFNA(_xlfn.XLOOKUP(K318,Transportation!$A:$A,Transportation!$M:$M),
          _xlfn.IFNA(_xlfn.XLOOKUP(K318,'Waste and circular economy'!$A:$A,'Waste and circular economy'!$P:$P),
            _xlfn.XLOOKUP(K318,'Water and wastewater'!$A:$A,'Water and wastewater'!$P:$P))))),
    0),
  0)</f>
        <v>0</v>
      </c>
    </row>
    <row r="319" spans="1:21" x14ac:dyDescent="0.35">
      <c r="A319" t="s">
        <v>3036</v>
      </c>
      <c r="B319">
        <v>2012</v>
      </c>
      <c r="C319">
        <v>2016</v>
      </c>
      <c r="D319" t="s">
        <v>764</v>
      </c>
      <c r="E319" t="s">
        <v>764</v>
      </c>
      <c r="F319" t="s">
        <v>1919</v>
      </c>
      <c r="G319" t="s">
        <v>1398</v>
      </c>
      <c r="H319" t="s">
        <v>1920</v>
      </c>
      <c r="I319">
        <v>71610</v>
      </c>
      <c r="J319" t="s">
        <v>3285</v>
      </c>
      <c r="K319" s="44">
        <v>1053</v>
      </c>
      <c r="L319" t="s">
        <v>1949</v>
      </c>
      <c r="M319" t="s">
        <v>1238</v>
      </c>
      <c r="N319" t="s">
        <v>1950</v>
      </c>
      <c r="O319" t="s">
        <v>1239</v>
      </c>
      <c r="P319">
        <v>0</v>
      </c>
      <c r="Q319">
        <v>0</v>
      </c>
      <c r="R319">
        <v>57000000</v>
      </c>
      <c r="S319">
        <v>37406235.247058824</v>
      </c>
      <c r="T319">
        <f>_xlfn.XLOOKUP(K319,[1]Sheet1!$K:$K,[1]Sheet1!$T:$T,0,0)</f>
        <v>520000000</v>
      </c>
      <c r="U319">
        <f>IF(ROW()=MATCH(K319,$K:$K,0),
  _xlfn.IFNA(_xlfn.IFNA(_xlfn.XLOOKUP(K319,Buildings!$A:$A,Buildings!$P:$P),
      _xlfn.IFNA(_xlfn.XLOOKUP(K319,'Renewable energy'!$A:$A,'Renewable energy'!$O:$O),
        _xlfn.IFNA(_xlfn.XLOOKUP(K319,Transportation!$A:$A,Transportation!$M:$M),
          _xlfn.IFNA(_xlfn.XLOOKUP(K319,'Waste and circular economy'!$A:$A,'Waste and circular economy'!$P:$P),
            _xlfn.XLOOKUP(K319,'Water and wastewater'!$A:$A,'Water and wastewater'!$P:$P))))),
    0),
  0)</f>
        <v>0</v>
      </c>
    </row>
    <row r="320" spans="1:21" x14ac:dyDescent="0.35">
      <c r="A320" t="s">
        <v>3038</v>
      </c>
      <c r="B320">
        <v>2012</v>
      </c>
      <c r="C320">
        <v>2016</v>
      </c>
      <c r="D320" t="s">
        <v>764</v>
      </c>
      <c r="E320" t="s">
        <v>764</v>
      </c>
      <c r="F320" t="s">
        <v>1919</v>
      </c>
      <c r="G320" t="s">
        <v>1398</v>
      </c>
      <c r="H320" t="s">
        <v>1920</v>
      </c>
      <c r="I320">
        <v>71610</v>
      </c>
      <c r="J320" t="s">
        <v>3285</v>
      </c>
      <c r="K320" s="44">
        <v>1053</v>
      </c>
      <c r="L320" t="s">
        <v>1949</v>
      </c>
      <c r="M320" t="s">
        <v>1238</v>
      </c>
      <c r="N320" t="s">
        <v>1950</v>
      </c>
      <c r="O320" t="s">
        <v>1239</v>
      </c>
      <c r="P320">
        <v>0</v>
      </c>
      <c r="Q320">
        <v>0</v>
      </c>
      <c r="R320">
        <v>37100000</v>
      </c>
      <c r="S320">
        <v>29061661.751757871</v>
      </c>
      <c r="T320">
        <f>_xlfn.XLOOKUP(K320,[1]Sheet1!$K:$K,[1]Sheet1!$T:$T,0,0)</f>
        <v>520000000</v>
      </c>
      <c r="U320">
        <f>IF(ROW()=MATCH(K320,$K:$K,0),
  _xlfn.IFNA(_xlfn.IFNA(_xlfn.XLOOKUP(K320,Buildings!$A:$A,Buildings!$P:$P),
      _xlfn.IFNA(_xlfn.XLOOKUP(K320,'Renewable energy'!$A:$A,'Renewable energy'!$O:$O),
        _xlfn.IFNA(_xlfn.XLOOKUP(K320,Transportation!$A:$A,Transportation!$M:$M),
          _xlfn.IFNA(_xlfn.XLOOKUP(K320,'Waste and circular economy'!$A:$A,'Waste and circular economy'!$P:$P),
            _xlfn.XLOOKUP(K320,'Water and wastewater'!$A:$A,'Water and wastewater'!$P:$P))))),
    0),
  0)</f>
        <v>0</v>
      </c>
    </row>
    <row r="321" spans="1:21" x14ac:dyDescent="0.35">
      <c r="A321" t="s">
        <v>3039</v>
      </c>
      <c r="B321">
        <v>2012</v>
      </c>
      <c r="C321">
        <v>2016</v>
      </c>
      <c r="D321" t="s">
        <v>764</v>
      </c>
      <c r="E321" t="s">
        <v>764</v>
      </c>
      <c r="F321" t="s">
        <v>1919</v>
      </c>
      <c r="G321" t="s">
        <v>1398</v>
      </c>
      <c r="H321" t="s">
        <v>1920</v>
      </c>
      <c r="I321">
        <v>71610</v>
      </c>
      <c r="J321" t="s">
        <v>3285</v>
      </c>
      <c r="K321" s="44">
        <v>1053</v>
      </c>
      <c r="L321" t="s">
        <v>1949</v>
      </c>
      <c r="M321" t="s">
        <v>1238</v>
      </c>
      <c r="N321" t="s">
        <v>1950</v>
      </c>
      <c r="O321" t="s">
        <v>1239</v>
      </c>
      <c r="P321">
        <v>0</v>
      </c>
      <c r="Q321">
        <v>0</v>
      </c>
      <c r="R321">
        <v>9000000</v>
      </c>
      <c r="S321">
        <v>7200000</v>
      </c>
      <c r="T321">
        <f>_xlfn.XLOOKUP(K321,[1]Sheet1!$K:$K,[1]Sheet1!$T:$T,0,0)</f>
        <v>520000000</v>
      </c>
      <c r="U321">
        <f>IF(ROW()=MATCH(K321,$K:$K,0),
  _xlfn.IFNA(_xlfn.IFNA(_xlfn.XLOOKUP(K321,Buildings!$A:$A,Buildings!$P:$P),
      _xlfn.IFNA(_xlfn.XLOOKUP(K321,'Renewable energy'!$A:$A,'Renewable energy'!$O:$O),
        _xlfn.IFNA(_xlfn.XLOOKUP(K321,Transportation!$A:$A,Transportation!$M:$M),
          _xlfn.IFNA(_xlfn.XLOOKUP(K321,'Waste and circular economy'!$A:$A,'Waste and circular economy'!$P:$P),
            _xlfn.XLOOKUP(K321,'Water and wastewater'!$A:$A,'Water and wastewater'!$P:$P))))),
    0),
  0)</f>
        <v>0</v>
      </c>
    </row>
    <row r="322" spans="1:21" x14ac:dyDescent="0.35">
      <c r="A322" t="s">
        <v>3035</v>
      </c>
      <c r="B322">
        <v>2013</v>
      </c>
      <c r="C322">
        <v>2018</v>
      </c>
      <c r="D322" t="s">
        <v>764</v>
      </c>
      <c r="E322" t="s">
        <v>764</v>
      </c>
      <c r="F322" t="s">
        <v>1919</v>
      </c>
      <c r="G322" t="s">
        <v>1398</v>
      </c>
      <c r="H322" t="s">
        <v>1920</v>
      </c>
      <c r="I322">
        <v>71610</v>
      </c>
      <c r="J322" t="s">
        <v>3285</v>
      </c>
      <c r="K322" s="44">
        <v>1054</v>
      </c>
      <c r="L322" t="s">
        <v>1951</v>
      </c>
      <c r="M322" t="s">
        <v>1246</v>
      </c>
      <c r="N322" t="s">
        <v>1952</v>
      </c>
      <c r="O322" t="s">
        <v>1247</v>
      </c>
      <c r="P322">
        <v>0</v>
      </c>
      <c r="Q322">
        <v>0</v>
      </c>
      <c r="R322">
        <v>27700000</v>
      </c>
      <c r="S322">
        <v>12695833.33333333</v>
      </c>
      <c r="T322">
        <f>_xlfn.XLOOKUP(K322,[1]Sheet1!$K:$K,[1]Sheet1!$T:$T,0,0)</f>
        <v>43700000</v>
      </c>
      <c r="U322">
        <f>IF(ROW()=MATCH(K322,$K:$K,0),
  _xlfn.IFNA(_xlfn.IFNA(_xlfn.XLOOKUP(K322,Buildings!$A:$A,Buildings!$P:$P),
      _xlfn.IFNA(_xlfn.XLOOKUP(K322,'Renewable energy'!$A:$A,'Renewable energy'!$O:$O),
        _xlfn.IFNA(_xlfn.XLOOKUP(K322,Transportation!$A:$A,Transportation!$M:$M),
          _xlfn.IFNA(_xlfn.XLOOKUP(K322,'Waste and circular economy'!$A:$A,'Waste and circular economy'!$P:$P),
            _xlfn.XLOOKUP(K322,'Water and wastewater'!$A:$A,'Water and wastewater'!$P:$P))))),
    0),
  0)</f>
        <v>0</v>
      </c>
    </row>
    <row r="323" spans="1:21" x14ac:dyDescent="0.35">
      <c r="A323" t="s">
        <v>3038</v>
      </c>
      <c r="B323">
        <v>2013</v>
      </c>
      <c r="C323">
        <v>2018</v>
      </c>
      <c r="D323" t="s">
        <v>764</v>
      </c>
      <c r="E323" t="s">
        <v>764</v>
      </c>
      <c r="F323" t="s">
        <v>1919</v>
      </c>
      <c r="G323" t="s">
        <v>1398</v>
      </c>
      <c r="H323" t="s">
        <v>1920</v>
      </c>
      <c r="I323">
        <v>71610</v>
      </c>
      <c r="J323" t="s">
        <v>3285</v>
      </c>
      <c r="K323" s="44">
        <v>1054</v>
      </c>
      <c r="L323" t="s">
        <v>1951</v>
      </c>
      <c r="M323" t="s">
        <v>1246</v>
      </c>
      <c r="N323" t="s">
        <v>1952</v>
      </c>
      <c r="O323" t="s">
        <v>1247</v>
      </c>
      <c r="P323">
        <v>0</v>
      </c>
      <c r="Q323">
        <v>0</v>
      </c>
      <c r="R323">
        <v>16000000</v>
      </c>
      <c r="S323">
        <v>12533331.21369612</v>
      </c>
      <c r="T323">
        <f>_xlfn.XLOOKUP(K323,[1]Sheet1!$K:$K,[1]Sheet1!$T:$T,0,0)</f>
        <v>43700000</v>
      </c>
      <c r="U323">
        <f>IF(ROW()=MATCH(K323,$K:$K,0),
  _xlfn.IFNA(_xlfn.IFNA(_xlfn.XLOOKUP(K323,Buildings!$A:$A,Buildings!$P:$P),
      _xlfn.IFNA(_xlfn.XLOOKUP(K323,'Renewable energy'!$A:$A,'Renewable energy'!$O:$O),
        _xlfn.IFNA(_xlfn.XLOOKUP(K323,Transportation!$A:$A,Transportation!$M:$M),
          _xlfn.IFNA(_xlfn.XLOOKUP(K323,'Waste and circular economy'!$A:$A,'Waste and circular economy'!$P:$P),
            _xlfn.XLOOKUP(K323,'Water and wastewater'!$A:$A,'Water and wastewater'!$P:$P))))),
    0),
  0)</f>
        <v>0</v>
      </c>
    </row>
    <row r="324" spans="1:21" x14ac:dyDescent="0.35">
      <c r="A324" t="s">
        <v>3039</v>
      </c>
      <c r="B324">
        <v>2017</v>
      </c>
      <c r="C324">
        <v>2019</v>
      </c>
      <c r="D324" t="s">
        <v>764</v>
      </c>
      <c r="E324" t="s">
        <v>764</v>
      </c>
      <c r="F324" t="s">
        <v>1919</v>
      </c>
      <c r="G324" t="s">
        <v>1398</v>
      </c>
      <c r="H324" t="s">
        <v>1920</v>
      </c>
      <c r="I324">
        <v>71610</v>
      </c>
      <c r="J324" t="s">
        <v>3285</v>
      </c>
      <c r="K324" s="44">
        <v>1220</v>
      </c>
      <c r="L324" t="s">
        <v>1953</v>
      </c>
      <c r="M324" t="s">
        <v>1234</v>
      </c>
      <c r="N324" t="s">
        <v>1954</v>
      </c>
      <c r="O324" t="s">
        <v>1235</v>
      </c>
      <c r="P324">
        <v>0</v>
      </c>
      <c r="Q324">
        <v>0</v>
      </c>
      <c r="R324">
        <v>30000000</v>
      </c>
      <c r="S324">
        <v>24000000</v>
      </c>
      <c r="T324">
        <f>_xlfn.XLOOKUP(K324,[1]Sheet1!$K:$K,[1]Sheet1!$T:$T,0,0)</f>
        <v>30000000</v>
      </c>
      <c r="U324">
        <f>IF(ROW()=MATCH(K324,$K:$K,0),
  _xlfn.IFNA(_xlfn.IFNA(_xlfn.XLOOKUP(K324,Buildings!$A:$A,Buildings!$P:$P),
      _xlfn.IFNA(_xlfn.XLOOKUP(K324,'Renewable energy'!$A:$A,'Renewable energy'!$O:$O),
        _xlfn.IFNA(_xlfn.XLOOKUP(K324,Transportation!$A:$A,Transportation!$M:$M),
          _xlfn.IFNA(_xlfn.XLOOKUP(K324,'Waste and circular economy'!$A:$A,'Waste and circular economy'!$P:$P),
            _xlfn.XLOOKUP(K324,'Water and wastewater'!$A:$A,'Water and wastewater'!$P:$P))))),
    0),
  0)</f>
        <v>0</v>
      </c>
    </row>
    <row r="325" spans="1:21" x14ac:dyDescent="0.35">
      <c r="A325" t="s">
        <v>3035</v>
      </c>
      <c r="B325">
        <v>2012</v>
      </c>
      <c r="C325">
        <v>2014</v>
      </c>
      <c r="D325" t="s">
        <v>764</v>
      </c>
      <c r="E325" t="s">
        <v>764</v>
      </c>
      <c r="F325" t="s">
        <v>1919</v>
      </c>
      <c r="G325" t="s">
        <v>1398</v>
      </c>
      <c r="H325" t="s">
        <v>1920</v>
      </c>
      <c r="I325">
        <v>71610</v>
      </c>
      <c r="J325" t="s">
        <v>3285</v>
      </c>
      <c r="K325" s="44">
        <v>1052</v>
      </c>
      <c r="L325" t="s">
        <v>1955</v>
      </c>
      <c r="M325" t="s">
        <v>1284</v>
      </c>
      <c r="N325" t="s">
        <v>1956</v>
      </c>
      <c r="O325" t="s">
        <v>1285</v>
      </c>
      <c r="P325">
        <v>0</v>
      </c>
      <c r="Q325">
        <v>0</v>
      </c>
      <c r="R325">
        <v>67500000</v>
      </c>
      <c r="S325">
        <v>30937500</v>
      </c>
      <c r="T325">
        <f>_xlfn.XLOOKUP(K325,[1]Sheet1!$K:$K,[1]Sheet1!$T:$T,0,0)</f>
        <v>189500000</v>
      </c>
      <c r="U325">
        <f>IF(ROW()=MATCH(K325,$K:$K,0),
  _xlfn.IFNA(_xlfn.IFNA(_xlfn.XLOOKUP(K325,Buildings!$A:$A,Buildings!$P:$P),
      _xlfn.IFNA(_xlfn.XLOOKUP(K325,'Renewable energy'!$A:$A,'Renewable energy'!$O:$O),
        _xlfn.IFNA(_xlfn.XLOOKUP(K325,Transportation!$A:$A,Transportation!$M:$M),
          _xlfn.IFNA(_xlfn.XLOOKUP(K325,'Waste and circular economy'!$A:$A,'Waste and circular economy'!$P:$P),
            _xlfn.XLOOKUP(K325,'Water and wastewater'!$A:$A,'Water and wastewater'!$P:$P))))),
    0),
  0)</f>
        <v>0</v>
      </c>
    </row>
    <row r="326" spans="1:21" x14ac:dyDescent="0.35">
      <c r="A326" t="s">
        <v>3036</v>
      </c>
      <c r="B326">
        <v>2012</v>
      </c>
      <c r="C326">
        <v>2014</v>
      </c>
      <c r="D326" t="s">
        <v>764</v>
      </c>
      <c r="E326" t="s">
        <v>764</v>
      </c>
      <c r="F326" t="s">
        <v>1919</v>
      </c>
      <c r="G326" t="s">
        <v>1398</v>
      </c>
      <c r="H326" t="s">
        <v>1920</v>
      </c>
      <c r="I326">
        <v>71610</v>
      </c>
      <c r="J326" t="s">
        <v>3285</v>
      </c>
      <c r="K326" s="44">
        <v>1052</v>
      </c>
      <c r="L326" t="s">
        <v>1955</v>
      </c>
      <c r="M326" t="s">
        <v>1284</v>
      </c>
      <c r="N326" t="s">
        <v>1956</v>
      </c>
      <c r="O326" t="s">
        <v>1285</v>
      </c>
      <c r="P326">
        <v>0</v>
      </c>
      <c r="Q326">
        <v>0</v>
      </c>
      <c r="R326">
        <v>122000000</v>
      </c>
      <c r="S326">
        <v>80062468.423529416</v>
      </c>
      <c r="T326">
        <f>_xlfn.XLOOKUP(K326,[1]Sheet1!$K:$K,[1]Sheet1!$T:$T,0,0)</f>
        <v>189500000</v>
      </c>
      <c r="U326">
        <f>IF(ROW()=MATCH(K326,$K:$K,0),
  _xlfn.IFNA(_xlfn.IFNA(_xlfn.XLOOKUP(K326,Buildings!$A:$A,Buildings!$P:$P),
      _xlfn.IFNA(_xlfn.XLOOKUP(K326,'Renewable energy'!$A:$A,'Renewable energy'!$O:$O),
        _xlfn.IFNA(_xlfn.XLOOKUP(K326,Transportation!$A:$A,Transportation!$M:$M),
          _xlfn.IFNA(_xlfn.XLOOKUP(K326,'Waste and circular economy'!$A:$A,'Waste and circular economy'!$P:$P),
            _xlfn.XLOOKUP(K326,'Water and wastewater'!$A:$A,'Water and wastewater'!$P:$P))))),
    0),
  0)</f>
        <v>0</v>
      </c>
    </row>
    <row r="327" spans="1:21" x14ac:dyDescent="0.35">
      <c r="A327" t="s">
        <v>3045</v>
      </c>
      <c r="B327">
        <v>2017</v>
      </c>
      <c r="C327">
        <v>2018</v>
      </c>
      <c r="D327" t="s">
        <v>538</v>
      </c>
      <c r="E327" t="s">
        <v>538</v>
      </c>
      <c r="F327" t="s">
        <v>1957</v>
      </c>
      <c r="G327" t="s">
        <v>1430</v>
      </c>
      <c r="H327" t="s">
        <v>1958</v>
      </c>
      <c r="I327">
        <v>5320</v>
      </c>
      <c r="J327" t="s">
        <v>3282</v>
      </c>
      <c r="K327" s="44">
        <v>1200</v>
      </c>
      <c r="L327" t="s">
        <v>1959</v>
      </c>
      <c r="M327" t="s">
        <v>539</v>
      </c>
      <c r="N327" t="s">
        <v>1960</v>
      </c>
      <c r="O327" t="s">
        <v>540</v>
      </c>
      <c r="P327">
        <v>0</v>
      </c>
      <c r="Q327">
        <v>0</v>
      </c>
      <c r="R327">
        <v>35000000</v>
      </c>
      <c r="S327">
        <v>26833375</v>
      </c>
      <c r="T327">
        <f>_xlfn.XLOOKUP(K327,[1]Sheet1!$K:$K,[1]Sheet1!$T:$T,0,0)</f>
        <v>128000000</v>
      </c>
      <c r="U327">
        <f>IF(ROW()=MATCH(K327,$K:$K,0),
  _xlfn.IFNA(_xlfn.IFNA(_xlfn.XLOOKUP(K327,Buildings!$A:$A,Buildings!$P:$P),
      _xlfn.IFNA(_xlfn.XLOOKUP(K327,'Renewable energy'!$A:$A,'Renewable energy'!$O:$O),
        _xlfn.IFNA(_xlfn.XLOOKUP(K327,Transportation!$A:$A,Transportation!$M:$M),
          _xlfn.IFNA(_xlfn.XLOOKUP(K327,'Waste and circular economy'!$A:$A,'Waste and circular economy'!$P:$P),
            _xlfn.XLOOKUP(K327,'Water and wastewater'!$A:$A,'Water and wastewater'!$P:$P))))),
    0),
  0)</f>
        <v>0.20040505129804684</v>
      </c>
    </row>
    <row r="328" spans="1:21" x14ac:dyDescent="0.35">
      <c r="A328" t="s">
        <v>3046</v>
      </c>
      <c r="B328">
        <v>2017</v>
      </c>
      <c r="C328">
        <v>2018</v>
      </c>
      <c r="D328" t="s">
        <v>538</v>
      </c>
      <c r="E328" t="s">
        <v>538</v>
      </c>
      <c r="F328" t="s">
        <v>1957</v>
      </c>
      <c r="G328" t="s">
        <v>1430</v>
      </c>
      <c r="H328" t="s">
        <v>1958</v>
      </c>
      <c r="I328">
        <v>5320</v>
      </c>
      <c r="J328" t="s">
        <v>3282</v>
      </c>
      <c r="K328" s="44">
        <v>1200</v>
      </c>
      <c r="L328" t="s">
        <v>1959</v>
      </c>
      <c r="M328" t="s">
        <v>539</v>
      </c>
      <c r="N328" t="s">
        <v>1960</v>
      </c>
      <c r="O328" t="s">
        <v>540</v>
      </c>
      <c r="P328">
        <v>0</v>
      </c>
      <c r="Q328">
        <v>0</v>
      </c>
      <c r="R328">
        <v>54472500</v>
      </c>
      <c r="S328">
        <v>41762245</v>
      </c>
      <c r="T328">
        <f>_xlfn.XLOOKUP(K328,[1]Sheet1!$K:$K,[1]Sheet1!$T:$T,0,0)</f>
        <v>128000000</v>
      </c>
      <c r="U328">
        <f>IF(ROW()=MATCH(K328,$K:$K,0),
  _xlfn.IFNA(_xlfn.IFNA(_xlfn.XLOOKUP(K328,Buildings!$A:$A,Buildings!$P:$P),
      _xlfn.IFNA(_xlfn.XLOOKUP(K328,'Renewable energy'!$A:$A,'Renewable energy'!$O:$O),
        _xlfn.IFNA(_xlfn.XLOOKUP(K328,Transportation!$A:$A,Transportation!$M:$M),
          _xlfn.IFNA(_xlfn.XLOOKUP(K328,'Waste and circular economy'!$A:$A,'Waste and circular economy'!$P:$P),
            _xlfn.XLOOKUP(K328,'Water and wastewater'!$A:$A,'Water and wastewater'!$P:$P))))),
    0),
  0)</f>
        <v>0</v>
      </c>
    </row>
    <row r="329" spans="1:21" x14ac:dyDescent="0.35">
      <c r="A329" t="s">
        <v>3047</v>
      </c>
      <c r="B329">
        <v>2014</v>
      </c>
      <c r="C329">
        <v>2016</v>
      </c>
      <c r="D329" t="s">
        <v>538</v>
      </c>
      <c r="E329" t="s">
        <v>538</v>
      </c>
      <c r="F329" t="s">
        <v>1957</v>
      </c>
      <c r="G329" t="s">
        <v>1430</v>
      </c>
      <c r="H329" t="s">
        <v>1958</v>
      </c>
      <c r="I329">
        <v>5320</v>
      </c>
      <c r="J329" t="s">
        <v>3282</v>
      </c>
      <c r="K329" s="44">
        <v>1021</v>
      </c>
      <c r="L329" t="s">
        <v>1888</v>
      </c>
      <c r="M329" t="s">
        <v>710</v>
      </c>
      <c r="N329" t="s">
        <v>1961</v>
      </c>
      <c r="O329" t="s">
        <v>711</v>
      </c>
      <c r="P329">
        <v>0</v>
      </c>
      <c r="Q329">
        <v>0</v>
      </c>
      <c r="R329">
        <v>13000000</v>
      </c>
      <c r="S329">
        <v>8666600</v>
      </c>
      <c r="T329">
        <f>_xlfn.XLOOKUP(K329,[1]Sheet1!$K:$K,[1]Sheet1!$T:$T,0,0)</f>
        <v>21000000</v>
      </c>
      <c r="U329">
        <f>IF(ROW()=MATCH(K329,$K:$K,0),
  _xlfn.IFNA(_xlfn.IFNA(_xlfn.XLOOKUP(K329,Buildings!$A:$A,Buildings!$P:$P),
      _xlfn.IFNA(_xlfn.XLOOKUP(K329,'Renewable energy'!$A:$A,'Renewable energy'!$O:$O),
        _xlfn.IFNA(_xlfn.XLOOKUP(K329,Transportation!$A:$A,Transportation!$M:$M),
          _xlfn.IFNA(_xlfn.XLOOKUP(K329,'Waste and circular economy'!$A:$A,'Waste and circular economy'!$P:$P),
            _xlfn.XLOOKUP(K329,'Water and wastewater'!$A:$A,'Water and wastewater'!$P:$P))))),
    0),
  0)</f>
        <v>16.231163864229334</v>
      </c>
    </row>
    <row r="330" spans="1:21" x14ac:dyDescent="0.35">
      <c r="A330" t="s">
        <v>3048</v>
      </c>
      <c r="B330">
        <v>2014</v>
      </c>
      <c r="C330">
        <v>2016</v>
      </c>
      <c r="D330" t="s">
        <v>538</v>
      </c>
      <c r="E330" t="s">
        <v>538</v>
      </c>
      <c r="F330" t="s">
        <v>1957</v>
      </c>
      <c r="G330" t="s">
        <v>1430</v>
      </c>
      <c r="H330" t="s">
        <v>1958</v>
      </c>
      <c r="I330">
        <v>5320</v>
      </c>
      <c r="J330" t="s">
        <v>3282</v>
      </c>
      <c r="K330" s="44">
        <v>1021</v>
      </c>
      <c r="L330" t="s">
        <v>1888</v>
      </c>
      <c r="M330" t="s">
        <v>710</v>
      </c>
      <c r="N330" t="s">
        <v>1961</v>
      </c>
      <c r="O330" t="s">
        <v>711</v>
      </c>
      <c r="P330">
        <v>0</v>
      </c>
      <c r="Q330">
        <v>0</v>
      </c>
      <c r="R330">
        <v>8000000</v>
      </c>
      <c r="S330">
        <v>5600060</v>
      </c>
      <c r="T330">
        <f>_xlfn.XLOOKUP(K330,[1]Sheet1!$K:$K,[1]Sheet1!$T:$T,0,0)</f>
        <v>21000000</v>
      </c>
      <c r="U330">
        <f>IF(ROW()=MATCH(K330,$K:$K,0),
  _xlfn.IFNA(_xlfn.IFNA(_xlfn.XLOOKUP(K330,Buildings!$A:$A,Buildings!$P:$P),
      _xlfn.IFNA(_xlfn.XLOOKUP(K330,'Renewable energy'!$A:$A,'Renewable energy'!$O:$O),
        _xlfn.IFNA(_xlfn.XLOOKUP(K330,Transportation!$A:$A,Transportation!$M:$M),
          _xlfn.IFNA(_xlfn.XLOOKUP(K330,'Waste and circular economy'!$A:$A,'Waste and circular economy'!$P:$P),
            _xlfn.XLOOKUP(K330,'Water and wastewater'!$A:$A,'Water and wastewater'!$P:$P))))),
    0),
  0)</f>
        <v>0</v>
      </c>
    </row>
    <row r="331" spans="1:21" x14ac:dyDescent="0.35">
      <c r="A331" t="s">
        <v>3014</v>
      </c>
      <c r="B331">
        <v>2023</v>
      </c>
      <c r="C331">
        <v>2025</v>
      </c>
      <c r="D331" t="s">
        <v>188</v>
      </c>
      <c r="E331" t="s">
        <v>188</v>
      </c>
      <c r="F331" t="s">
        <v>1962</v>
      </c>
      <c r="G331" t="s">
        <v>1412</v>
      </c>
      <c r="H331" t="s">
        <v>1963</v>
      </c>
      <c r="I331">
        <v>20210</v>
      </c>
      <c r="J331" t="s">
        <v>3282</v>
      </c>
      <c r="K331" s="44">
        <v>1530</v>
      </c>
      <c r="L331" t="s">
        <v>1964</v>
      </c>
      <c r="M331" t="s">
        <v>189</v>
      </c>
      <c r="N331" t="s">
        <v>1965</v>
      </c>
      <c r="O331" t="s">
        <v>190</v>
      </c>
      <c r="P331">
        <v>0</v>
      </c>
      <c r="Q331">
        <v>0</v>
      </c>
      <c r="R331">
        <v>34000000</v>
      </c>
      <c r="S331">
        <v>32300000</v>
      </c>
      <c r="T331">
        <f>_xlfn.XLOOKUP(K331,[1]Sheet1!$K:$K,[1]Sheet1!$T:$T,0,0)</f>
        <v>716250000</v>
      </c>
      <c r="U331">
        <f>IF(ROW()=MATCH(K331,$K:$K,0),
  _xlfn.IFNA(_xlfn.IFNA(_xlfn.XLOOKUP(K331,Buildings!$A:$A,Buildings!$P:$P),
      _xlfn.IFNA(_xlfn.XLOOKUP(K331,'Renewable energy'!$A:$A,'Renewable energy'!$O:$O),
        _xlfn.IFNA(_xlfn.XLOOKUP(K331,Transportation!$A:$A,Transportation!$M:$M),
          _xlfn.IFNA(_xlfn.XLOOKUP(K331,'Waste and circular economy'!$A:$A,'Waste and circular economy'!$P:$P),
            _xlfn.XLOOKUP(K331,'Water and wastewater'!$A:$A,'Water and wastewater'!$P:$P))))),
    0),
  0)</f>
        <v>0.62419784820082491</v>
      </c>
    </row>
    <row r="332" spans="1:21" x14ac:dyDescent="0.35">
      <c r="A332" t="s">
        <v>2895</v>
      </c>
      <c r="B332">
        <v>2023</v>
      </c>
      <c r="C332">
        <v>2025</v>
      </c>
      <c r="D332" t="s">
        <v>188</v>
      </c>
      <c r="E332" t="s">
        <v>188</v>
      </c>
      <c r="F332" t="s">
        <v>1962</v>
      </c>
      <c r="G332" t="s">
        <v>1412</v>
      </c>
      <c r="H332" t="s">
        <v>1963</v>
      </c>
      <c r="I332">
        <v>20210</v>
      </c>
      <c r="J332" t="s">
        <v>3282</v>
      </c>
      <c r="K332" s="44">
        <v>1530</v>
      </c>
      <c r="L332" t="s">
        <v>1964</v>
      </c>
      <c r="M332" t="s">
        <v>189</v>
      </c>
      <c r="N332" t="s">
        <v>1965</v>
      </c>
      <c r="O332" t="s">
        <v>190</v>
      </c>
      <c r="P332">
        <v>0</v>
      </c>
      <c r="Q332">
        <v>0</v>
      </c>
      <c r="R332">
        <v>76180000</v>
      </c>
      <c r="S332">
        <v>74275500</v>
      </c>
      <c r="T332">
        <f>_xlfn.XLOOKUP(K332,[1]Sheet1!$K:$K,[1]Sheet1!$T:$T,0,0)</f>
        <v>716250000</v>
      </c>
      <c r="U332">
        <f>IF(ROW()=MATCH(K332,$K:$K,0),
  _xlfn.IFNA(_xlfn.IFNA(_xlfn.XLOOKUP(K332,Buildings!$A:$A,Buildings!$P:$P),
      _xlfn.IFNA(_xlfn.XLOOKUP(K332,'Renewable energy'!$A:$A,'Renewable energy'!$O:$O),
        _xlfn.IFNA(_xlfn.XLOOKUP(K332,Transportation!$A:$A,Transportation!$M:$M),
          _xlfn.IFNA(_xlfn.XLOOKUP(K332,'Waste and circular economy'!$A:$A,'Waste and circular economy'!$P:$P),
            _xlfn.XLOOKUP(K332,'Water and wastewater'!$A:$A,'Water and wastewater'!$P:$P))))),
    0),
  0)</f>
        <v>0</v>
      </c>
    </row>
    <row r="333" spans="1:21" x14ac:dyDescent="0.35">
      <c r="A333" t="s">
        <v>2923</v>
      </c>
      <c r="B333">
        <v>2023</v>
      </c>
      <c r="C333">
        <v>2025</v>
      </c>
      <c r="D333" t="s">
        <v>188</v>
      </c>
      <c r="E333" t="s">
        <v>188</v>
      </c>
      <c r="F333" t="s">
        <v>1962</v>
      </c>
      <c r="G333" t="s">
        <v>1412</v>
      </c>
      <c r="H333" t="s">
        <v>1963</v>
      </c>
      <c r="I333">
        <v>20210</v>
      </c>
      <c r="J333" t="s">
        <v>3282</v>
      </c>
      <c r="K333" s="44">
        <v>1530</v>
      </c>
      <c r="L333" t="s">
        <v>1964</v>
      </c>
      <c r="M333" t="s">
        <v>189</v>
      </c>
      <c r="N333" t="s">
        <v>1965</v>
      </c>
      <c r="O333" t="s">
        <v>190</v>
      </c>
      <c r="P333">
        <v>0</v>
      </c>
      <c r="Q333">
        <v>0</v>
      </c>
      <c r="R333">
        <v>112300000</v>
      </c>
      <c r="S333">
        <v>112300000</v>
      </c>
      <c r="T333">
        <f>_xlfn.XLOOKUP(K333,[1]Sheet1!$K:$K,[1]Sheet1!$T:$T,0,0)</f>
        <v>716250000</v>
      </c>
      <c r="U333">
        <f>IF(ROW()=MATCH(K333,$K:$K,0),
  _xlfn.IFNA(_xlfn.IFNA(_xlfn.XLOOKUP(K333,Buildings!$A:$A,Buildings!$P:$P),
      _xlfn.IFNA(_xlfn.XLOOKUP(K333,'Renewable energy'!$A:$A,'Renewable energy'!$O:$O),
        _xlfn.IFNA(_xlfn.XLOOKUP(K333,Transportation!$A:$A,Transportation!$M:$M),
          _xlfn.IFNA(_xlfn.XLOOKUP(K333,'Waste and circular economy'!$A:$A,'Waste and circular economy'!$P:$P),
            _xlfn.XLOOKUP(K333,'Water and wastewater'!$A:$A,'Water and wastewater'!$P:$P))))),
    0),
  0)</f>
        <v>0</v>
      </c>
    </row>
    <row r="334" spans="1:21" x14ac:dyDescent="0.35">
      <c r="A334" t="s">
        <v>3049</v>
      </c>
      <c r="B334">
        <v>2023</v>
      </c>
      <c r="C334">
        <v>2025</v>
      </c>
      <c r="D334" t="s">
        <v>188</v>
      </c>
      <c r="E334" t="s">
        <v>188</v>
      </c>
      <c r="F334" t="s">
        <v>1962</v>
      </c>
      <c r="G334" t="s">
        <v>1412</v>
      </c>
      <c r="H334" t="s">
        <v>1963</v>
      </c>
      <c r="I334">
        <v>20210</v>
      </c>
      <c r="J334" t="s">
        <v>3282</v>
      </c>
      <c r="K334" s="44">
        <v>1530</v>
      </c>
      <c r="L334" t="s">
        <v>1964</v>
      </c>
      <c r="M334" t="s">
        <v>189</v>
      </c>
      <c r="N334" t="s">
        <v>1965</v>
      </c>
      <c r="O334" t="s">
        <v>190</v>
      </c>
      <c r="P334">
        <v>0</v>
      </c>
      <c r="Q334">
        <v>0</v>
      </c>
      <c r="R334">
        <v>40000000</v>
      </c>
      <c r="S334">
        <v>40000000</v>
      </c>
      <c r="T334">
        <f>_xlfn.XLOOKUP(K334,[1]Sheet1!$K:$K,[1]Sheet1!$T:$T,0,0)</f>
        <v>716250000</v>
      </c>
      <c r="U334">
        <f>IF(ROW()=MATCH(K334,$K:$K,0),
  _xlfn.IFNA(_xlfn.IFNA(_xlfn.XLOOKUP(K334,Buildings!$A:$A,Buildings!$P:$P),
      _xlfn.IFNA(_xlfn.XLOOKUP(K334,'Renewable energy'!$A:$A,'Renewable energy'!$O:$O),
        _xlfn.IFNA(_xlfn.XLOOKUP(K334,Transportation!$A:$A,Transportation!$M:$M),
          _xlfn.IFNA(_xlfn.XLOOKUP(K334,'Waste and circular economy'!$A:$A,'Waste and circular economy'!$P:$P),
            _xlfn.XLOOKUP(K334,'Water and wastewater'!$A:$A,'Water and wastewater'!$P:$P))))),
    0),
  0)</f>
        <v>0</v>
      </c>
    </row>
    <row r="335" spans="1:21" x14ac:dyDescent="0.35">
      <c r="A335" t="s">
        <v>3049</v>
      </c>
      <c r="B335">
        <v>2023</v>
      </c>
      <c r="C335">
        <v>2025</v>
      </c>
      <c r="D335" t="s">
        <v>188</v>
      </c>
      <c r="E335" t="s">
        <v>188</v>
      </c>
      <c r="F335" t="s">
        <v>1962</v>
      </c>
      <c r="G335" t="s">
        <v>1412</v>
      </c>
      <c r="H335" t="s">
        <v>1963</v>
      </c>
      <c r="I335">
        <v>20210</v>
      </c>
      <c r="J335" t="s">
        <v>3282</v>
      </c>
      <c r="K335" s="44">
        <v>1530</v>
      </c>
      <c r="L335" t="s">
        <v>1964</v>
      </c>
      <c r="M335" t="s">
        <v>189</v>
      </c>
      <c r="N335" t="s">
        <v>1965</v>
      </c>
      <c r="O335" t="s">
        <v>190</v>
      </c>
      <c r="P335">
        <v>0</v>
      </c>
      <c r="Q335">
        <v>0</v>
      </c>
      <c r="R335">
        <v>72700000</v>
      </c>
      <c r="S335">
        <v>72700000</v>
      </c>
      <c r="T335">
        <f>_xlfn.XLOOKUP(K335,[1]Sheet1!$K:$K,[1]Sheet1!$T:$T,0,0)</f>
        <v>716250000</v>
      </c>
      <c r="U335">
        <f>IF(ROW()=MATCH(K335,$K:$K,0),
  _xlfn.IFNA(_xlfn.IFNA(_xlfn.XLOOKUP(K335,Buildings!$A:$A,Buildings!$P:$P),
      _xlfn.IFNA(_xlfn.XLOOKUP(K335,'Renewable energy'!$A:$A,'Renewable energy'!$O:$O),
        _xlfn.IFNA(_xlfn.XLOOKUP(K335,Transportation!$A:$A,Transportation!$M:$M),
          _xlfn.IFNA(_xlfn.XLOOKUP(K335,'Waste and circular economy'!$A:$A,'Waste and circular economy'!$P:$P),
            _xlfn.XLOOKUP(K335,'Water and wastewater'!$A:$A,'Water and wastewater'!$P:$P))))),
    0),
  0)</f>
        <v>0</v>
      </c>
    </row>
    <row r="336" spans="1:21" x14ac:dyDescent="0.35">
      <c r="A336" t="s">
        <v>3050</v>
      </c>
      <c r="B336">
        <v>2019</v>
      </c>
      <c r="C336">
        <v>2022</v>
      </c>
      <c r="D336" t="s">
        <v>188</v>
      </c>
      <c r="E336" t="s">
        <v>188</v>
      </c>
      <c r="F336" t="s">
        <v>1962</v>
      </c>
      <c r="G336" t="s">
        <v>1412</v>
      </c>
      <c r="H336" t="s">
        <v>1963</v>
      </c>
      <c r="I336">
        <v>20210</v>
      </c>
      <c r="J336" t="s">
        <v>3285</v>
      </c>
      <c r="K336" s="44">
        <v>1431</v>
      </c>
      <c r="L336" t="s">
        <v>1966</v>
      </c>
      <c r="M336" t="s">
        <v>1075</v>
      </c>
      <c r="N336" t="s">
        <v>1967</v>
      </c>
      <c r="O336" t="s">
        <v>1166</v>
      </c>
      <c r="P336">
        <v>0</v>
      </c>
      <c r="Q336">
        <v>0</v>
      </c>
      <c r="R336">
        <v>12238370</v>
      </c>
      <c r="S336">
        <v>11320490</v>
      </c>
      <c r="T336">
        <f>_xlfn.XLOOKUP(K336,[1]Sheet1!$K:$K,[1]Sheet1!$T:$T,0,0)</f>
        <v>21129212</v>
      </c>
      <c r="U336">
        <f>IF(ROW()=MATCH(K336,$K:$K,0),
  _xlfn.IFNA(_xlfn.IFNA(_xlfn.XLOOKUP(K336,Buildings!$A:$A,Buildings!$P:$P),
      _xlfn.IFNA(_xlfn.XLOOKUP(K336,'Renewable energy'!$A:$A,'Renewable energy'!$O:$O),
        _xlfn.IFNA(_xlfn.XLOOKUP(K336,Transportation!$A:$A,Transportation!$M:$M),
          _xlfn.IFNA(_xlfn.XLOOKUP(K336,'Waste and circular economy'!$A:$A,'Waste and circular economy'!$P:$P),
            _xlfn.XLOOKUP(K336,'Water and wastewater'!$A:$A,'Water and wastewater'!$P:$P))))),
    0),
  0)</f>
        <v>0</v>
      </c>
    </row>
    <row r="337" spans="1:21" x14ac:dyDescent="0.35">
      <c r="A337" t="s">
        <v>3051</v>
      </c>
      <c r="B337">
        <v>2019</v>
      </c>
      <c r="C337">
        <v>2020</v>
      </c>
      <c r="D337" t="s">
        <v>866</v>
      </c>
      <c r="E337" t="s">
        <v>866</v>
      </c>
      <c r="F337" t="s">
        <v>1968</v>
      </c>
      <c r="G337" t="s">
        <v>1398</v>
      </c>
      <c r="H337" t="s">
        <v>1969</v>
      </c>
      <c r="I337">
        <v>41010</v>
      </c>
      <c r="J337" t="s">
        <v>3284</v>
      </c>
      <c r="K337" s="44">
        <v>1287</v>
      </c>
      <c r="L337" t="s">
        <v>1970</v>
      </c>
      <c r="M337" t="s">
        <v>869</v>
      </c>
      <c r="N337" t="s">
        <v>1971</v>
      </c>
      <c r="O337" t="s">
        <v>870</v>
      </c>
      <c r="P337">
        <v>0</v>
      </c>
      <c r="Q337">
        <v>0</v>
      </c>
      <c r="R337">
        <v>1760000</v>
      </c>
      <c r="S337">
        <v>1275995.9227600649</v>
      </c>
      <c r="T337">
        <f>_xlfn.XLOOKUP(K337,[1]Sheet1!$K:$K,[1]Sheet1!$T:$T,0,0)</f>
        <v>17500000</v>
      </c>
      <c r="U337">
        <f>IF(ROW()=MATCH(K337,$K:$K,0),
  _xlfn.IFNA(_xlfn.IFNA(_xlfn.XLOOKUP(K337,Buildings!$A:$A,Buildings!$P:$P),
      _xlfn.IFNA(_xlfn.XLOOKUP(K337,'Renewable energy'!$A:$A,'Renewable energy'!$O:$O),
        _xlfn.IFNA(_xlfn.XLOOKUP(K337,Transportation!$A:$A,Transportation!$M:$M),
          _xlfn.IFNA(_xlfn.XLOOKUP(K337,'Waste and circular economy'!$A:$A,'Waste and circular economy'!$P:$P),
            _xlfn.XLOOKUP(K337,'Water and wastewater'!$A:$A,'Water and wastewater'!$P:$P))))),
    0),
  0)</f>
        <v>0</v>
      </c>
    </row>
    <row r="338" spans="1:21" x14ac:dyDescent="0.35">
      <c r="A338" t="s">
        <v>3052</v>
      </c>
      <c r="B338">
        <v>2019</v>
      </c>
      <c r="C338">
        <v>2020</v>
      </c>
      <c r="D338" t="s">
        <v>866</v>
      </c>
      <c r="E338" t="s">
        <v>866</v>
      </c>
      <c r="F338" t="s">
        <v>1968</v>
      </c>
      <c r="G338" t="s">
        <v>1398</v>
      </c>
      <c r="H338" t="s">
        <v>1969</v>
      </c>
      <c r="I338">
        <v>41010</v>
      </c>
      <c r="J338" t="s">
        <v>3284</v>
      </c>
      <c r="K338" s="44">
        <v>1287</v>
      </c>
      <c r="L338" t="s">
        <v>1970</v>
      </c>
      <c r="M338" t="s">
        <v>869</v>
      </c>
      <c r="N338" t="s">
        <v>1971</v>
      </c>
      <c r="O338" t="s">
        <v>870</v>
      </c>
      <c r="P338">
        <v>0</v>
      </c>
      <c r="Q338">
        <v>0</v>
      </c>
      <c r="R338">
        <v>5480000</v>
      </c>
      <c r="S338">
        <v>4247000</v>
      </c>
      <c r="T338">
        <f>_xlfn.XLOOKUP(K338,[1]Sheet1!$K:$K,[1]Sheet1!$T:$T,0,0)</f>
        <v>17500000</v>
      </c>
      <c r="U338">
        <f>IF(ROW()=MATCH(K338,$K:$K,0),
  _xlfn.IFNA(_xlfn.IFNA(_xlfn.XLOOKUP(K338,Buildings!$A:$A,Buildings!$P:$P),
      _xlfn.IFNA(_xlfn.XLOOKUP(K338,'Renewable energy'!$A:$A,'Renewable energy'!$O:$O),
        _xlfn.IFNA(_xlfn.XLOOKUP(K338,Transportation!$A:$A,Transportation!$M:$M),
          _xlfn.IFNA(_xlfn.XLOOKUP(K338,'Waste and circular economy'!$A:$A,'Waste and circular economy'!$P:$P),
            _xlfn.XLOOKUP(K338,'Water and wastewater'!$A:$A,'Water and wastewater'!$P:$P))))),
    0),
  0)</f>
        <v>0</v>
      </c>
    </row>
    <row r="339" spans="1:21" x14ac:dyDescent="0.35">
      <c r="A339" t="s">
        <v>3052</v>
      </c>
      <c r="B339">
        <v>2021</v>
      </c>
      <c r="C339">
        <v>2021</v>
      </c>
      <c r="D339" t="s">
        <v>866</v>
      </c>
      <c r="E339" t="s">
        <v>866</v>
      </c>
      <c r="F339" t="s">
        <v>1968</v>
      </c>
      <c r="G339" t="s">
        <v>1398</v>
      </c>
      <c r="H339" t="s">
        <v>1969</v>
      </c>
      <c r="I339">
        <v>41010</v>
      </c>
      <c r="J339" t="s">
        <v>3284</v>
      </c>
      <c r="K339" s="44">
        <v>1339</v>
      </c>
      <c r="L339" t="s">
        <v>1972</v>
      </c>
      <c r="M339" t="s">
        <v>867</v>
      </c>
      <c r="N339" t="s">
        <v>1973</v>
      </c>
      <c r="O339" t="s">
        <v>868</v>
      </c>
      <c r="P339">
        <v>0</v>
      </c>
      <c r="Q339">
        <v>0</v>
      </c>
      <c r="R339">
        <v>300000</v>
      </c>
      <c r="S339">
        <v>232500</v>
      </c>
      <c r="T339">
        <f>_xlfn.XLOOKUP(K339,[1]Sheet1!$K:$K,[1]Sheet1!$T:$T,0,0)</f>
        <v>300000</v>
      </c>
      <c r="U339">
        <f>IF(ROW()=MATCH(K339,$K:$K,0),
  _xlfn.IFNA(_xlfn.IFNA(_xlfn.XLOOKUP(K339,Buildings!$A:$A,Buildings!$P:$P),
      _xlfn.IFNA(_xlfn.XLOOKUP(K339,'Renewable energy'!$A:$A,'Renewable energy'!$O:$O),
        _xlfn.IFNA(_xlfn.XLOOKUP(K339,Transportation!$A:$A,Transportation!$M:$M),
          _xlfn.IFNA(_xlfn.XLOOKUP(K339,'Waste and circular economy'!$A:$A,'Waste and circular economy'!$P:$P),
            _xlfn.XLOOKUP(K339,'Water and wastewater'!$A:$A,'Water and wastewater'!$P:$P))))),
    0),
  0)</f>
        <v>0.76570000000000005</v>
      </c>
    </row>
    <row r="340" spans="1:21" x14ac:dyDescent="0.35">
      <c r="A340" t="s">
        <v>3053</v>
      </c>
      <c r="B340">
        <v>2018</v>
      </c>
      <c r="C340">
        <v>2019</v>
      </c>
      <c r="D340" t="s">
        <v>866</v>
      </c>
      <c r="E340" t="s">
        <v>866</v>
      </c>
      <c r="F340" t="s">
        <v>1968</v>
      </c>
      <c r="G340" t="s">
        <v>1398</v>
      </c>
      <c r="H340" t="s">
        <v>1969</v>
      </c>
      <c r="I340">
        <v>41010</v>
      </c>
      <c r="J340" t="s">
        <v>3284</v>
      </c>
      <c r="K340" s="44">
        <v>1217</v>
      </c>
      <c r="L340" t="s">
        <v>1974</v>
      </c>
      <c r="M340" t="s">
        <v>895</v>
      </c>
      <c r="N340" t="s">
        <v>1975</v>
      </c>
      <c r="O340" t="s">
        <v>896</v>
      </c>
      <c r="P340">
        <v>0</v>
      </c>
      <c r="Q340">
        <v>0</v>
      </c>
      <c r="R340">
        <v>35000000</v>
      </c>
      <c r="S340">
        <v>23782004</v>
      </c>
      <c r="T340">
        <f>_xlfn.XLOOKUP(K340,[1]Sheet1!$K:$K,[1]Sheet1!$T:$T,0,0)</f>
        <v>40530000</v>
      </c>
      <c r="U340">
        <f>IF(ROW()=MATCH(K340,$K:$K,0),
  _xlfn.IFNA(_xlfn.IFNA(_xlfn.XLOOKUP(K340,Buildings!$A:$A,Buildings!$P:$P),
      _xlfn.IFNA(_xlfn.XLOOKUP(K340,'Renewable energy'!$A:$A,'Renewable energy'!$O:$O),
        _xlfn.IFNA(_xlfn.XLOOKUP(K340,Transportation!$A:$A,Transportation!$M:$M),
          _xlfn.IFNA(_xlfn.XLOOKUP(K340,'Waste and circular economy'!$A:$A,'Waste and circular economy'!$P:$P),
            _xlfn.XLOOKUP(K340,'Water and wastewater'!$A:$A,'Water and wastewater'!$P:$P))))),
    0),
  0)</f>
        <v>0</v>
      </c>
    </row>
    <row r="341" spans="1:21" x14ac:dyDescent="0.35">
      <c r="A341" t="s">
        <v>3051</v>
      </c>
      <c r="B341">
        <v>2018</v>
      </c>
      <c r="C341">
        <v>2019</v>
      </c>
      <c r="D341" t="s">
        <v>866</v>
      </c>
      <c r="E341" t="s">
        <v>866</v>
      </c>
      <c r="F341" t="s">
        <v>1968</v>
      </c>
      <c r="G341" t="s">
        <v>1398</v>
      </c>
      <c r="H341" t="s">
        <v>1969</v>
      </c>
      <c r="I341">
        <v>41010</v>
      </c>
      <c r="J341" t="s">
        <v>3284</v>
      </c>
      <c r="K341" s="44">
        <v>1217</v>
      </c>
      <c r="L341" t="s">
        <v>1974</v>
      </c>
      <c r="M341" t="s">
        <v>895</v>
      </c>
      <c r="N341" t="s">
        <v>1975</v>
      </c>
      <c r="O341" t="s">
        <v>896</v>
      </c>
      <c r="P341">
        <v>0</v>
      </c>
      <c r="Q341">
        <v>0</v>
      </c>
      <c r="R341">
        <v>400484</v>
      </c>
      <c r="S341">
        <v>290349.97223331931</v>
      </c>
      <c r="T341">
        <f>_xlfn.XLOOKUP(K341,[1]Sheet1!$K:$K,[1]Sheet1!$T:$T,0,0)</f>
        <v>40530000</v>
      </c>
      <c r="U341">
        <f>IF(ROW()=MATCH(K341,$K:$K,0),
  _xlfn.IFNA(_xlfn.IFNA(_xlfn.XLOOKUP(K341,Buildings!$A:$A,Buildings!$P:$P),
      _xlfn.IFNA(_xlfn.XLOOKUP(K341,'Renewable energy'!$A:$A,'Renewable energy'!$O:$O),
        _xlfn.IFNA(_xlfn.XLOOKUP(K341,Transportation!$A:$A,Transportation!$M:$M),
          _xlfn.IFNA(_xlfn.XLOOKUP(K341,'Waste and circular economy'!$A:$A,'Waste and circular economy'!$P:$P),
            _xlfn.XLOOKUP(K341,'Water and wastewater'!$A:$A,'Water and wastewater'!$P:$P))))),
    0),
  0)</f>
        <v>0</v>
      </c>
    </row>
    <row r="342" spans="1:21" x14ac:dyDescent="0.35">
      <c r="A342" t="s">
        <v>3051</v>
      </c>
      <c r="B342">
        <v>2019</v>
      </c>
      <c r="C342">
        <v>2020</v>
      </c>
      <c r="D342" t="s">
        <v>866</v>
      </c>
      <c r="E342" t="s">
        <v>866</v>
      </c>
      <c r="F342" t="s">
        <v>1968</v>
      </c>
      <c r="G342" t="s">
        <v>1398</v>
      </c>
      <c r="H342" t="s">
        <v>1969</v>
      </c>
      <c r="I342">
        <v>41010</v>
      </c>
      <c r="J342" t="s">
        <v>3284</v>
      </c>
      <c r="K342" s="44">
        <v>1290</v>
      </c>
      <c r="L342" t="s">
        <v>1976</v>
      </c>
      <c r="M342" t="s">
        <v>886</v>
      </c>
      <c r="N342" t="s">
        <v>1977</v>
      </c>
      <c r="O342" t="s">
        <v>887</v>
      </c>
      <c r="P342">
        <v>0</v>
      </c>
      <c r="Q342">
        <v>0</v>
      </c>
      <c r="R342">
        <v>182000</v>
      </c>
      <c r="S342">
        <v>131949.57837632491</v>
      </c>
      <c r="T342">
        <f>_xlfn.XLOOKUP(K342,[1]Sheet1!$K:$K,[1]Sheet1!$T:$T,0,0)</f>
        <v>7000000</v>
      </c>
      <c r="U342">
        <f>IF(ROW()=MATCH(K342,$K:$K,0),
  _xlfn.IFNA(_xlfn.IFNA(_xlfn.XLOOKUP(K342,Buildings!$A:$A,Buildings!$P:$P),
      _xlfn.IFNA(_xlfn.XLOOKUP(K342,'Renewable energy'!$A:$A,'Renewable energy'!$O:$O),
        _xlfn.IFNA(_xlfn.XLOOKUP(K342,Transportation!$A:$A,Transportation!$M:$M),
          _xlfn.IFNA(_xlfn.XLOOKUP(K342,'Waste and circular economy'!$A:$A,'Waste and circular economy'!$P:$P),
            _xlfn.XLOOKUP(K342,'Water and wastewater'!$A:$A,'Water and wastewater'!$P:$P))))),
    0),
  0)</f>
        <v>0</v>
      </c>
    </row>
    <row r="343" spans="1:21" x14ac:dyDescent="0.35">
      <c r="A343" t="s">
        <v>3051</v>
      </c>
      <c r="B343">
        <v>2018</v>
      </c>
      <c r="C343">
        <v>2019</v>
      </c>
      <c r="D343" t="s">
        <v>866</v>
      </c>
      <c r="E343" t="s">
        <v>866</v>
      </c>
      <c r="F343" t="s">
        <v>1968</v>
      </c>
      <c r="G343" t="s">
        <v>1398</v>
      </c>
      <c r="H343" t="s">
        <v>1969</v>
      </c>
      <c r="I343">
        <v>41010</v>
      </c>
      <c r="J343" t="s">
        <v>3284</v>
      </c>
      <c r="K343" s="44">
        <v>1285</v>
      </c>
      <c r="L343" t="s">
        <v>1978</v>
      </c>
      <c r="M343" t="s">
        <v>893</v>
      </c>
      <c r="N343" t="s">
        <v>1979</v>
      </c>
      <c r="O343" t="s">
        <v>894</v>
      </c>
      <c r="P343">
        <v>0</v>
      </c>
      <c r="Q343">
        <v>0</v>
      </c>
      <c r="R343">
        <v>2299300</v>
      </c>
      <c r="S343">
        <v>1666987.1734103509</v>
      </c>
      <c r="T343">
        <f>_xlfn.XLOOKUP(K343,[1]Sheet1!$K:$K,[1]Sheet1!$T:$T,0,0)</f>
        <v>11399267</v>
      </c>
      <c r="U343">
        <f>IF(ROW()=MATCH(K343,$K:$K,0),
  _xlfn.IFNA(_xlfn.IFNA(_xlfn.XLOOKUP(K343,Buildings!$A:$A,Buildings!$P:$P),
      _xlfn.IFNA(_xlfn.XLOOKUP(K343,'Renewable energy'!$A:$A,'Renewable energy'!$O:$O),
        _xlfn.IFNA(_xlfn.XLOOKUP(K343,Transportation!$A:$A,Transportation!$M:$M),
          _xlfn.IFNA(_xlfn.XLOOKUP(K343,'Waste and circular economy'!$A:$A,'Waste and circular economy'!$P:$P),
            _xlfn.XLOOKUP(K343,'Water and wastewater'!$A:$A,'Water and wastewater'!$P:$P))))),
    0),
  0)</f>
        <v>763.08583040473968</v>
      </c>
    </row>
    <row r="344" spans="1:21" x14ac:dyDescent="0.35">
      <c r="A344" t="s">
        <v>3051</v>
      </c>
      <c r="B344">
        <v>2020</v>
      </c>
      <c r="C344">
        <v>2020</v>
      </c>
      <c r="D344" t="s">
        <v>866</v>
      </c>
      <c r="E344" t="s">
        <v>866</v>
      </c>
      <c r="F344" t="s">
        <v>1968</v>
      </c>
      <c r="G344" t="s">
        <v>1398</v>
      </c>
      <c r="H344" t="s">
        <v>1969</v>
      </c>
      <c r="I344">
        <v>41010</v>
      </c>
      <c r="J344" t="s">
        <v>3284</v>
      </c>
      <c r="K344" s="44">
        <v>1289</v>
      </c>
      <c r="L344" t="s">
        <v>1980</v>
      </c>
      <c r="M344" t="s">
        <v>888</v>
      </c>
      <c r="N344" t="s">
        <v>1981</v>
      </c>
      <c r="O344" t="s">
        <v>889</v>
      </c>
      <c r="P344">
        <v>0</v>
      </c>
      <c r="Q344">
        <v>0</v>
      </c>
      <c r="R344">
        <v>4800000</v>
      </c>
      <c r="S344">
        <v>3479988.8802547241</v>
      </c>
      <c r="T344">
        <f>_xlfn.XLOOKUP(K344,[1]Sheet1!$K:$K,[1]Sheet1!$T:$T,0,0)</f>
        <v>17500000</v>
      </c>
      <c r="U344">
        <f>IF(ROW()=MATCH(K344,$K:$K,0),
  _xlfn.IFNA(_xlfn.IFNA(_xlfn.XLOOKUP(K344,Buildings!$A:$A,Buildings!$P:$P),
      _xlfn.IFNA(_xlfn.XLOOKUP(K344,'Renewable energy'!$A:$A,'Renewable energy'!$O:$O),
        _xlfn.IFNA(_xlfn.XLOOKUP(K344,Transportation!$A:$A,Transportation!$M:$M),
          _xlfn.IFNA(_xlfn.XLOOKUP(K344,'Waste and circular economy'!$A:$A,'Waste and circular economy'!$P:$P),
            _xlfn.XLOOKUP(K344,'Water and wastewater'!$A:$A,'Water and wastewater'!$P:$P))))),
    0),
  0)</f>
        <v>0</v>
      </c>
    </row>
    <row r="345" spans="1:21" x14ac:dyDescent="0.35">
      <c r="A345" t="s">
        <v>3051</v>
      </c>
      <c r="B345">
        <v>2020</v>
      </c>
      <c r="C345">
        <v>2020</v>
      </c>
      <c r="D345" t="s">
        <v>866</v>
      </c>
      <c r="E345" t="s">
        <v>866</v>
      </c>
      <c r="F345" t="s">
        <v>1968</v>
      </c>
      <c r="G345" t="s">
        <v>1398</v>
      </c>
      <c r="H345" t="s">
        <v>1969</v>
      </c>
      <c r="I345">
        <v>41010</v>
      </c>
      <c r="J345" t="s">
        <v>3284</v>
      </c>
      <c r="K345" s="44">
        <v>1288</v>
      </c>
      <c r="L345" t="s">
        <v>1982</v>
      </c>
      <c r="M345" t="s">
        <v>874</v>
      </c>
      <c r="N345" t="s">
        <v>1983</v>
      </c>
      <c r="O345" t="s">
        <v>890</v>
      </c>
      <c r="P345">
        <v>0</v>
      </c>
      <c r="Q345">
        <v>0</v>
      </c>
      <c r="R345">
        <v>730000</v>
      </c>
      <c r="S345">
        <v>529248.30887207261</v>
      </c>
      <c r="T345">
        <f>_xlfn.XLOOKUP(K345,[1]Sheet1!$K:$K,[1]Sheet1!$T:$T,0,0)</f>
        <v>730000</v>
      </c>
      <c r="U345">
        <f>IF(ROW()=MATCH(K345,$K:$K,0),
  _xlfn.IFNA(_xlfn.IFNA(_xlfn.XLOOKUP(K345,Buildings!$A:$A,Buildings!$P:$P),
      _xlfn.IFNA(_xlfn.XLOOKUP(K345,'Renewable energy'!$A:$A,'Renewable energy'!$O:$O),
        _xlfn.IFNA(_xlfn.XLOOKUP(K345,Transportation!$A:$A,Transportation!$M:$M),
          _xlfn.IFNA(_xlfn.XLOOKUP(K345,'Waste and circular economy'!$A:$A,'Waste and circular economy'!$P:$P),
            _xlfn.XLOOKUP(K345,'Water and wastewater'!$A:$A,'Water and wastewater'!$P:$P))))),
    0),
  0)</f>
        <v>9.1697706994711972</v>
      </c>
    </row>
    <row r="346" spans="1:21" x14ac:dyDescent="0.35">
      <c r="A346" t="s">
        <v>3051</v>
      </c>
      <c r="B346">
        <v>2020</v>
      </c>
      <c r="C346">
        <v>2020</v>
      </c>
      <c r="D346" t="s">
        <v>866</v>
      </c>
      <c r="E346" t="s">
        <v>866</v>
      </c>
      <c r="F346" t="s">
        <v>1968</v>
      </c>
      <c r="G346" t="s">
        <v>1398</v>
      </c>
      <c r="H346" t="s">
        <v>1969</v>
      </c>
      <c r="I346">
        <v>41010</v>
      </c>
      <c r="J346" t="s">
        <v>3284</v>
      </c>
      <c r="K346" s="44">
        <v>1286</v>
      </c>
      <c r="L346" t="s">
        <v>1984</v>
      </c>
      <c r="M346" t="s">
        <v>891</v>
      </c>
      <c r="N346" t="s">
        <v>1985</v>
      </c>
      <c r="O346" t="s">
        <v>892</v>
      </c>
      <c r="P346">
        <v>0</v>
      </c>
      <c r="Q346">
        <v>0</v>
      </c>
      <c r="R346">
        <v>300000</v>
      </c>
      <c r="S346">
        <v>217499.3050159202</v>
      </c>
      <c r="T346">
        <f>_xlfn.XLOOKUP(K346,[1]Sheet1!$K:$K,[1]Sheet1!$T:$T,0,0)</f>
        <v>340800</v>
      </c>
      <c r="U346">
        <f>IF(ROW()=MATCH(K346,$K:$K,0),
  _xlfn.IFNA(_xlfn.IFNA(_xlfn.XLOOKUP(K346,Buildings!$A:$A,Buildings!$P:$P),
      _xlfn.IFNA(_xlfn.XLOOKUP(K346,'Renewable energy'!$A:$A,'Renewable energy'!$O:$O),
        _xlfn.IFNA(_xlfn.XLOOKUP(K346,Transportation!$A:$A,Transportation!$M:$M),
          _xlfn.IFNA(_xlfn.XLOOKUP(K346,'Waste and circular economy'!$A:$A,'Waste and circular economy'!$P:$P),
            _xlfn.XLOOKUP(K346,'Water and wastewater'!$A:$A,'Water and wastewater'!$P:$P))))),
    0),
  0)</f>
        <v>1.5776358039887171</v>
      </c>
    </row>
    <row r="347" spans="1:21" x14ac:dyDescent="0.35">
      <c r="A347" t="s">
        <v>3051</v>
      </c>
      <c r="B347">
        <v>2019</v>
      </c>
      <c r="C347">
        <v>2019</v>
      </c>
      <c r="D347" t="s">
        <v>866</v>
      </c>
      <c r="E347" t="s">
        <v>866</v>
      </c>
      <c r="F347" t="s">
        <v>1968</v>
      </c>
      <c r="G347" t="s">
        <v>1398</v>
      </c>
      <c r="H347" t="s">
        <v>1969</v>
      </c>
      <c r="I347">
        <v>41010</v>
      </c>
      <c r="J347" t="s">
        <v>3284</v>
      </c>
      <c r="K347" s="44">
        <v>1291</v>
      </c>
      <c r="L347" t="s">
        <v>1986</v>
      </c>
      <c r="M347" t="s">
        <v>885</v>
      </c>
      <c r="N347" t="s">
        <v>1987</v>
      </c>
      <c r="O347" t="s">
        <v>884</v>
      </c>
      <c r="P347">
        <v>0</v>
      </c>
      <c r="Q347">
        <v>0</v>
      </c>
      <c r="R347">
        <v>7500000</v>
      </c>
      <c r="S347">
        <v>5437482.6253980063</v>
      </c>
      <c r="T347">
        <f>_xlfn.XLOOKUP(K347,[1]Sheet1!$K:$K,[1]Sheet1!$T:$T,0,0)</f>
        <v>7500000</v>
      </c>
      <c r="U347">
        <f>IF(ROW()=MATCH(K347,$K:$K,0),
  _xlfn.IFNA(_xlfn.IFNA(_xlfn.XLOOKUP(K347,Buildings!$A:$A,Buildings!$P:$P),
      _xlfn.IFNA(_xlfn.XLOOKUP(K347,'Renewable energy'!$A:$A,'Renewable energy'!$O:$O),
        _xlfn.IFNA(_xlfn.XLOOKUP(K347,Transportation!$A:$A,Transportation!$M:$M),
          _xlfn.IFNA(_xlfn.XLOOKUP(K347,'Waste and circular economy'!$A:$A,'Waste and circular economy'!$P:$P),
            _xlfn.XLOOKUP(K347,'Water and wastewater'!$A:$A,'Water and wastewater'!$P:$P))))),
    0),
  0)</f>
        <v>0</v>
      </c>
    </row>
    <row r="348" spans="1:21" x14ac:dyDescent="0.35">
      <c r="A348" t="s">
        <v>3051</v>
      </c>
      <c r="B348">
        <v>2019</v>
      </c>
      <c r="C348">
        <v>2019</v>
      </c>
      <c r="D348" t="s">
        <v>866</v>
      </c>
      <c r="E348" t="s">
        <v>866</v>
      </c>
      <c r="F348" t="s">
        <v>1968</v>
      </c>
      <c r="G348" t="s">
        <v>1398</v>
      </c>
      <c r="H348" t="s">
        <v>1969</v>
      </c>
      <c r="I348">
        <v>41010</v>
      </c>
      <c r="J348" t="s">
        <v>3284</v>
      </c>
      <c r="K348" s="44">
        <v>1292</v>
      </c>
      <c r="L348" t="s">
        <v>1988</v>
      </c>
      <c r="M348" t="s">
        <v>883</v>
      </c>
      <c r="N348" t="s">
        <v>1987</v>
      </c>
      <c r="O348" t="s">
        <v>884</v>
      </c>
      <c r="P348">
        <v>0</v>
      </c>
      <c r="Q348">
        <v>0</v>
      </c>
      <c r="R348">
        <v>2834448</v>
      </c>
      <c r="S348">
        <v>2054968.2336792171</v>
      </c>
      <c r="T348">
        <f>_xlfn.XLOOKUP(K348,[1]Sheet1!$K:$K,[1]Sheet1!$T:$T,0,0)</f>
        <v>3284784</v>
      </c>
      <c r="U348">
        <f>IF(ROW()=MATCH(K348,$K:$K,0),
  _xlfn.IFNA(_xlfn.IFNA(_xlfn.XLOOKUP(K348,Buildings!$A:$A,Buildings!$P:$P),
      _xlfn.IFNA(_xlfn.XLOOKUP(K348,'Renewable energy'!$A:$A,'Renewable energy'!$O:$O),
        _xlfn.IFNA(_xlfn.XLOOKUP(K348,Transportation!$A:$A,Transportation!$M:$M),
          _xlfn.IFNA(_xlfn.XLOOKUP(K348,'Waste and circular economy'!$A:$A,'Waste and circular economy'!$P:$P),
            _xlfn.XLOOKUP(K348,'Water and wastewater'!$A:$A,'Water and wastewater'!$P:$P))))),
    0),
  0)</f>
        <v>0</v>
      </c>
    </row>
    <row r="349" spans="1:21" x14ac:dyDescent="0.35">
      <c r="A349" t="s">
        <v>3054</v>
      </c>
      <c r="B349">
        <v>2020</v>
      </c>
      <c r="C349">
        <v>2021</v>
      </c>
      <c r="D349" t="s">
        <v>88</v>
      </c>
      <c r="E349" t="s">
        <v>88</v>
      </c>
      <c r="F349" t="s">
        <v>1989</v>
      </c>
      <c r="G349" t="s">
        <v>1419</v>
      </c>
      <c r="H349" t="s">
        <v>1990</v>
      </c>
      <c r="I349">
        <v>100689</v>
      </c>
      <c r="J349" t="s">
        <v>3284</v>
      </c>
      <c r="K349" s="44">
        <v>1605</v>
      </c>
      <c r="L349" t="s">
        <v>1991</v>
      </c>
      <c r="M349" t="s">
        <v>793</v>
      </c>
      <c r="N349" t="s">
        <v>1992</v>
      </c>
      <c r="O349" t="s">
        <v>794</v>
      </c>
      <c r="P349">
        <v>0</v>
      </c>
      <c r="Q349">
        <v>0</v>
      </c>
      <c r="R349">
        <v>10330460</v>
      </c>
      <c r="S349">
        <v>10330460</v>
      </c>
      <c r="T349">
        <f>_xlfn.XLOOKUP(K349,[1]Sheet1!$K:$K,[1]Sheet1!$T:$T,0,0)</f>
        <v>18589500</v>
      </c>
      <c r="U349">
        <f>IF(ROW()=MATCH(K349,$K:$K,0),
  _xlfn.IFNA(_xlfn.IFNA(_xlfn.XLOOKUP(K349,Buildings!$A:$A,Buildings!$P:$P),
      _xlfn.IFNA(_xlfn.XLOOKUP(K349,'Renewable energy'!$A:$A,'Renewable energy'!$O:$O),
        _xlfn.IFNA(_xlfn.XLOOKUP(K349,Transportation!$A:$A,Transportation!$M:$M),
          _xlfn.IFNA(_xlfn.XLOOKUP(K349,'Waste and circular economy'!$A:$A,'Waste and circular economy'!$P:$P),
            _xlfn.XLOOKUP(K349,'Water and wastewater'!$A:$A,'Water and wastewater'!$P:$P))))),
    0),
  0)</f>
        <v>1237.6307310374141</v>
      </c>
    </row>
    <row r="350" spans="1:21" x14ac:dyDescent="0.35">
      <c r="A350" t="s">
        <v>3054</v>
      </c>
      <c r="B350">
        <v>2021</v>
      </c>
      <c r="C350">
        <v>2024</v>
      </c>
      <c r="D350" t="s">
        <v>88</v>
      </c>
      <c r="E350" t="s">
        <v>88</v>
      </c>
      <c r="F350" t="s">
        <v>1989</v>
      </c>
      <c r="G350" t="s">
        <v>1419</v>
      </c>
      <c r="H350" t="s">
        <v>1990</v>
      </c>
      <c r="I350">
        <v>100689</v>
      </c>
      <c r="J350" t="s">
        <v>3282</v>
      </c>
      <c r="K350" s="44">
        <v>1606</v>
      </c>
      <c r="L350" t="s">
        <v>1993</v>
      </c>
      <c r="M350" t="s">
        <v>89</v>
      </c>
      <c r="N350" t="s">
        <v>1994</v>
      </c>
      <c r="O350" t="s">
        <v>90</v>
      </c>
      <c r="P350">
        <v>0</v>
      </c>
      <c r="Q350">
        <v>0</v>
      </c>
      <c r="R350">
        <v>81089540</v>
      </c>
      <c r="S350">
        <v>81089540</v>
      </c>
      <c r="T350">
        <f>_xlfn.XLOOKUP(K350,[1]Sheet1!$K:$K,[1]Sheet1!$T:$T,0,0)</f>
        <v>96250000</v>
      </c>
      <c r="U350">
        <f>IF(ROW()=MATCH(K350,$K:$K,0),
  _xlfn.IFNA(_xlfn.IFNA(_xlfn.XLOOKUP(K350,Buildings!$A:$A,Buildings!$P:$P),
      _xlfn.IFNA(_xlfn.XLOOKUP(K350,'Renewable energy'!$A:$A,'Renewable energy'!$O:$O),
        _xlfn.IFNA(_xlfn.XLOOKUP(K350,Transportation!$A:$A,Transportation!$M:$M),
          _xlfn.IFNA(_xlfn.XLOOKUP(K350,'Waste and circular economy'!$A:$A,'Waste and circular economy'!$P:$P),
            _xlfn.XLOOKUP(K350,'Water and wastewater'!$A:$A,'Water and wastewater'!$P:$P))))),
    0),
  0)</f>
        <v>0.24405156162402902</v>
      </c>
    </row>
    <row r="351" spans="1:21" x14ac:dyDescent="0.35">
      <c r="A351" t="s">
        <v>3055</v>
      </c>
      <c r="B351">
        <v>2024</v>
      </c>
      <c r="C351">
        <v>2024</v>
      </c>
      <c r="D351" t="s">
        <v>1289</v>
      </c>
      <c r="E351" t="s">
        <v>1289</v>
      </c>
      <c r="F351" t="s">
        <v>1995</v>
      </c>
      <c r="G351" t="s">
        <v>1398</v>
      </c>
      <c r="H351" t="s">
        <v>1996</v>
      </c>
      <c r="I351">
        <v>100503</v>
      </c>
      <c r="J351" t="s">
        <v>3288</v>
      </c>
      <c r="K351" s="44">
        <v>4001</v>
      </c>
      <c r="L351" t="s">
        <v>1997</v>
      </c>
      <c r="M351" t="s">
        <v>1290</v>
      </c>
      <c r="N351" t="s">
        <v>1998</v>
      </c>
      <c r="O351" t="s">
        <v>1291</v>
      </c>
      <c r="P351">
        <v>0</v>
      </c>
      <c r="Q351">
        <v>0</v>
      </c>
      <c r="R351">
        <v>1940431</v>
      </c>
      <c r="S351">
        <v>1430226</v>
      </c>
      <c r="T351">
        <f>_xlfn.XLOOKUP(K351,[1]Sheet1!$K:$K,[1]Sheet1!$T:$T,0,0)</f>
        <v>5545947</v>
      </c>
      <c r="U351">
        <f>IF(ROW()=MATCH(K351,$K:$K,0),
  _xlfn.IFNA(_xlfn.IFNA(_xlfn.XLOOKUP(K351,Buildings!$A:$A,Buildings!$P:$P),
      _xlfn.IFNA(_xlfn.XLOOKUP(K351,'Renewable energy'!$A:$A,'Renewable energy'!$O:$O),
        _xlfn.IFNA(_xlfn.XLOOKUP(K351,Transportation!$A:$A,Transportation!$M:$M),
          _xlfn.IFNA(_xlfn.XLOOKUP(K351,'Waste and circular economy'!$A:$A,'Waste and circular economy'!$P:$P),
            _xlfn.XLOOKUP(K351,'Water and wastewater'!$A:$A,'Water and wastewater'!$P:$P))))),
    0),
  0)</f>
        <v>0</v>
      </c>
    </row>
    <row r="352" spans="1:21" x14ac:dyDescent="0.35">
      <c r="A352" t="s">
        <v>3056</v>
      </c>
      <c r="B352">
        <v>2021</v>
      </c>
      <c r="C352">
        <v>2024</v>
      </c>
      <c r="D352" t="s">
        <v>267</v>
      </c>
      <c r="E352" t="s">
        <v>267</v>
      </c>
      <c r="F352" t="s">
        <v>1995</v>
      </c>
      <c r="G352" t="s">
        <v>1398</v>
      </c>
      <c r="H352" t="s">
        <v>1996</v>
      </c>
      <c r="I352">
        <v>11200</v>
      </c>
      <c r="J352" t="s">
        <v>3282</v>
      </c>
      <c r="K352" s="44">
        <v>1466</v>
      </c>
      <c r="L352" t="s">
        <v>1999</v>
      </c>
      <c r="M352" t="s">
        <v>268</v>
      </c>
      <c r="N352" t="s">
        <v>2000</v>
      </c>
      <c r="O352" t="s">
        <v>269</v>
      </c>
      <c r="P352">
        <v>0</v>
      </c>
      <c r="Q352">
        <v>0</v>
      </c>
      <c r="R352">
        <v>142391000</v>
      </c>
      <c r="S352">
        <v>130525093.41521131</v>
      </c>
      <c r="T352">
        <f>_xlfn.XLOOKUP(K352,[1]Sheet1!$K:$K,[1]Sheet1!$T:$T,0,0)</f>
        <v>330000000</v>
      </c>
      <c r="U352">
        <f>IF(ROW()=MATCH(K352,$K:$K,0),
  _xlfn.IFNA(_xlfn.IFNA(_xlfn.XLOOKUP(K352,Buildings!$A:$A,Buildings!$P:$P),
      _xlfn.IFNA(_xlfn.XLOOKUP(K352,'Renewable energy'!$A:$A,'Renewable energy'!$O:$O),
        _xlfn.IFNA(_xlfn.XLOOKUP(K352,Transportation!$A:$A,Transportation!$M:$M),
          _xlfn.IFNA(_xlfn.XLOOKUP(K352,'Waste and circular economy'!$A:$A,'Waste and circular economy'!$P:$P),
            _xlfn.XLOOKUP(K352,'Water and wastewater'!$A:$A,'Water and wastewater'!$P:$P))))),
    0),
  0)</f>
        <v>4.4094269364907248</v>
      </c>
    </row>
    <row r="353" spans="1:21" x14ac:dyDescent="0.35">
      <c r="A353" t="s">
        <v>3057</v>
      </c>
      <c r="B353">
        <v>2021</v>
      </c>
      <c r="C353">
        <v>2024</v>
      </c>
      <c r="D353" t="s">
        <v>267</v>
      </c>
      <c r="E353" t="s">
        <v>267</v>
      </c>
      <c r="F353" t="s">
        <v>1995</v>
      </c>
      <c r="G353" t="s">
        <v>1398</v>
      </c>
      <c r="H353" t="s">
        <v>1996</v>
      </c>
      <c r="I353">
        <v>11200</v>
      </c>
      <c r="J353" t="s">
        <v>3282</v>
      </c>
      <c r="K353" s="44">
        <v>1466</v>
      </c>
      <c r="L353" t="s">
        <v>1999</v>
      </c>
      <c r="M353" t="s">
        <v>268</v>
      </c>
      <c r="N353" t="s">
        <v>2000</v>
      </c>
      <c r="O353" t="s">
        <v>269</v>
      </c>
      <c r="P353">
        <v>0</v>
      </c>
      <c r="Q353">
        <v>0</v>
      </c>
      <c r="R353">
        <v>108800000</v>
      </c>
      <c r="S353">
        <v>105173340</v>
      </c>
      <c r="T353">
        <f>_xlfn.XLOOKUP(K353,[1]Sheet1!$K:$K,[1]Sheet1!$T:$T,0,0)</f>
        <v>330000000</v>
      </c>
      <c r="U353">
        <f>IF(ROW()=MATCH(K353,$K:$K,0),
  _xlfn.IFNA(_xlfn.IFNA(_xlfn.XLOOKUP(K353,Buildings!$A:$A,Buildings!$P:$P),
      _xlfn.IFNA(_xlfn.XLOOKUP(K353,'Renewable energy'!$A:$A,'Renewable energy'!$O:$O),
        _xlfn.IFNA(_xlfn.XLOOKUP(K353,Transportation!$A:$A,Transportation!$M:$M),
          _xlfn.IFNA(_xlfn.XLOOKUP(K353,'Waste and circular economy'!$A:$A,'Waste and circular economy'!$P:$P),
            _xlfn.XLOOKUP(K353,'Water and wastewater'!$A:$A,'Water and wastewater'!$P:$P))))),
    0),
  0)</f>
        <v>0</v>
      </c>
    </row>
    <row r="354" spans="1:21" x14ac:dyDescent="0.35">
      <c r="A354" t="s">
        <v>3056</v>
      </c>
      <c r="B354">
        <v>2022</v>
      </c>
      <c r="C354">
        <v>2023</v>
      </c>
      <c r="D354" t="s">
        <v>267</v>
      </c>
      <c r="E354" t="s">
        <v>267</v>
      </c>
      <c r="F354" t="s">
        <v>1995</v>
      </c>
      <c r="G354" t="s">
        <v>1398</v>
      </c>
      <c r="H354" t="s">
        <v>1996</v>
      </c>
      <c r="I354">
        <v>11200</v>
      </c>
      <c r="J354" t="s">
        <v>3282</v>
      </c>
      <c r="K354" s="44">
        <v>1465</v>
      </c>
      <c r="L354" t="s">
        <v>2001</v>
      </c>
      <c r="M354" t="s">
        <v>270</v>
      </c>
      <c r="N354" t="s">
        <v>2002</v>
      </c>
      <c r="O354" t="s">
        <v>271</v>
      </c>
      <c r="P354">
        <v>0</v>
      </c>
      <c r="Q354">
        <v>0</v>
      </c>
      <c r="R354">
        <v>93000000</v>
      </c>
      <c r="S354">
        <v>85250006.58478871</v>
      </c>
      <c r="T354">
        <f>_xlfn.XLOOKUP(K354,[1]Sheet1!$K:$K,[1]Sheet1!$T:$T,0,0)</f>
        <v>117300000</v>
      </c>
      <c r="U354">
        <f>IF(ROW()=MATCH(K354,$K:$K,0),
  _xlfn.IFNA(_xlfn.IFNA(_xlfn.XLOOKUP(K354,Buildings!$A:$A,Buildings!$P:$P),
      _xlfn.IFNA(_xlfn.XLOOKUP(K354,'Renewable energy'!$A:$A,'Renewable energy'!$O:$O),
        _xlfn.IFNA(_xlfn.XLOOKUP(K354,Transportation!$A:$A,Transportation!$M:$M),
          _xlfn.IFNA(_xlfn.XLOOKUP(K354,'Waste and circular economy'!$A:$A,'Waste and circular economy'!$P:$P),
            _xlfn.XLOOKUP(K354,'Water and wastewater'!$A:$A,'Water and wastewater'!$P:$P))))),
    0),
  0)</f>
        <v>1.3993753986687496</v>
      </c>
    </row>
    <row r="355" spans="1:21" x14ac:dyDescent="0.35">
      <c r="A355" t="s">
        <v>3058</v>
      </c>
      <c r="B355">
        <v>2021</v>
      </c>
      <c r="C355">
        <v>2022</v>
      </c>
      <c r="D355" t="s">
        <v>333</v>
      </c>
      <c r="E355" t="s">
        <v>333</v>
      </c>
      <c r="F355" t="s">
        <v>1717</v>
      </c>
      <c r="G355" t="s">
        <v>1620</v>
      </c>
      <c r="H355" t="s">
        <v>1718</v>
      </c>
      <c r="I355">
        <v>4020</v>
      </c>
      <c r="J355" t="s">
        <v>3282</v>
      </c>
      <c r="K355" s="44">
        <v>1413</v>
      </c>
      <c r="L355" t="s">
        <v>2003</v>
      </c>
      <c r="M355" t="s">
        <v>336</v>
      </c>
      <c r="N355" t="s">
        <v>2004</v>
      </c>
      <c r="O355" t="s">
        <v>337</v>
      </c>
      <c r="P355">
        <v>0</v>
      </c>
      <c r="Q355">
        <v>0</v>
      </c>
      <c r="R355">
        <v>67164000</v>
      </c>
      <c r="S355">
        <v>62462507.875589967</v>
      </c>
      <c r="T355">
        <f>_xlfn.XLOOKUP(K355,[1]Sheet1!$K:$K,[1]Sheet1!$T:$T,0,0)</f>
        <v>135000000</v>
      </c>
      <c r="U355">
        <f>IF(ROW()=MATCH(K355,$K:$K,0),
  _xlfn.IFNA(_xlfn.IFNA(_xlfn.XLOOKUP(K355,Buildings!$A:$A,Buildings!$P:$P),
      _xlfn.IFNA(_xlfn.XLOOKUP(K355,'Renewable energy'!$A:$A,'Renewable energy'!$O:$O),
        _xlfn.IFNA(_xlfn.XLOOKUP(K355,Transportation!$A:$A,Transportation!$M:$M),
          _xlfn.IFNA(_xlfn.XLOOKUP(K355,'Waste and circular economy'!$A:$A,'Waste and circular economy'!$P:$P),
            _xlfn.XLOOKUP(K355,'Water and wastewater'!$A:$A,'Water and wastewater'!$P:$P))))),
    0),
  0)</f>
        <v>2.1468612441887691E-2</v>
      </c>
    </row>
    <row r="356" spans="1:21" x14ac:dyDescent="0.35">
      <c r="A356" t="s">
        <v>3059</v>
      </c>
      <c r="B356">
        <v>2021</v>
      </c>
      <c r="C356">
        <v>2022</v>
      </c>
      <c r="D356" t="s">
        <v>333</v>
      </c>
      <c r="E356" t="s">
        <v>333</v>
      </c>
      <c r="F356" t="s">
        <v>1717</v>
      </c>
      <c r="G356" t="s">
        <v>1620</v>
      </c>
      <c r="H356" t="s">
        <v>1718</v>
      </c>
      <c r="I356">
        <v>4020</v>
      </c>
      <c r="J356" t="s">
        <v>3282</v>
      </c>
      <c r="K356" s="44">
        <v>1413</v>
      </c>
      <c r="L356" t="s">
        <v>2003</v>
      </c>
      <c r="M356" t="s">
        <v>336</v>
      </c>
      <c r="N356" t="s">
        <v>2004</v>
      </c>
      <c r="O356" t="s">
        <v>337</v>
      </c>
      <c r="P356">
        <v>0</v>
      </c>
      <c r="Q356">
        <v>0</v>
      </c>
      <c r="R356">
        <v>36425000</v>
      </c>
      <c r="S356">
        <v>33875250</v>
      </c>
      <c r="T356">
        <f>_xlfn.XLOOKUP(K356,[1]Sheet1!$K:$K,[1]Sheet1!$T:$T,0,0)</f>
        <v>135000000</v>
      </c>
      <c r="U356">
        <f>IF(ROW()=MATCH(K356,$K:$K,0),
  _xlfn.IFNA(_xlfn.IFNA(_xlfn.XLOOKUP(K356,Buildings!$A:$A,Buildings!$P:$P),
      _xlfn.IFNA(_xlfn.XLOOKUP(K356,'Renewable energy'!$A:$A,'Renewable energy'!$O:$O),
        _xlfn.IFNA(_xlfn.XLOOKUP(K356,Transportation!$A:$A,Transportation!$M:$M),
          _xlfn.IFNA(_xlfn.XLOOKUP(K356,'Waste and circular economy'!$A:$A,'Waste and circular economy'!$P:$P),
            _xlfn.XLOOKUP(K356,'Water and wastewater'!$A:$A,'Water and wastewater'!$P:$P))))),
    0),
  0)</f>
        <v>0</v>
      </c>
    </row>
    <row r="357" spans="1:21" x14ac:dyDescent="0.35">
      <c r="A357" t="s">
        <v>2957</v>
      </c>
      <c r="B357">
        <v>2017</v>
      </c>
      <c r="C357">
        <v>2018</v>
      </c>
      <c r="D357" t="s">
        <v>333</v>
      </c>
      <c r="E357" t="s">
        <v>333</v>
      </c>
      <c r="F357" t="s">
        <v>1717</v>
      </c>
      <c r="G357" t="s">
        <v>1620</v>
      </c>
      <c r="H357" t="s">
        <v>1718</v>
      </c>
      <c r="I357">
        <v>4020</v>
      </c>
      <c r="J357" t="s">
        <v>3282</v>
      </c>
      <c r="K357" s="44">
        <v>1117</v>
      </c>
      <c r="L357" t="s">
        <v>2005</v>
      </c>
      <c r="M357" t="s">
        <v>641</v>
      </c>
      <c r="N357" t="s">
        <v>2006</v>
      </c>
      <c r="O357" t="s">
        <v>642</v>
      </c>
      <c r="P357" t="s">
        <v>2007</v>
      </c>
      <c r="Q357" t="s">
        <v>2008</v>
      </c>
      <c r="R357">
        <v>159088000</v>
      </c>
      <c r="S357">
        <v>116664480</v>
      </c>
      <c r="T357">
        <f>_xlfn.XLOOKUP(K357,[1]Sheet1!$K:$K,[1]Sheet1!$T:$T,0,0)</f>
        <v>319500000</v>
      </c>
      <c r="U357">
        <f>IF(ROW()=MATCH(K357,$K:$K,0),
  _xlfn.IFNA(_xlfn.IFNA(_xlfn.XLOOKUP(K357,Buildings!$A:$A,Buildings!$P:$P),
      _xlfn.IFNA(_xlfn.XLOOKUP(K357,'Renewable energy'!$A:$A,'Renewable energy'!$O:$O),
        _xlfn.IFNA(_xlfn.XLOOKUP(K357,Transportation!$A:$A,Transportation!$M:$M),
          _xlfn.IFNA(_xlfn.XLOOKUP(K357,'Waste and circular economy'!$A:$A,'Waste and circular economy'!$P:$P),
            _xlfn.XLOOKUP(K357,'Water and wastewater'!$A:$A,'Water and wastewater'!$P:$P))))),
    0),
  0)</f>
        <v>2.2482337684957741</v>
      </c>
    </row>
    <row r="358" spans="1:21" x14ac:dyDescent="0.35">
      <c r="A358" t="s">
        <v>3060</v>
      </c>
      <c r="B358">
        <v>2017</v>
      </c>
      <c r="C358">
        <v>2018</v>
      </c>
      <c r="D358" t="s">
        <v>333</v>
      </c>
      <c r="E358" t="s">
        <v>333</v>
      </c>
      <c r="F358" t="s">
        <v>1717</v>
      </c>
      <c r="G358" t="s">
        <v>1620</v>
      </c>
      <c r="H358" t="s">
        <v>1718</v>
      </c>
      <c r="I358">
        <v>4020</v>
      </c>
      <c r="J358" t="s">
        <v>3282</v>
      </c>
      <c r="K358" s="44">
        <v>1117</v>
      </c>
      <c r="L358" t="s">
        <v>2005</v>
      </c>
      <c r="M358" t="s">
        <v>641</v>
      </c>
      <c r="N358" t="s">
        <v>2006</v>
      </c>
      <c r="O358" t="s">
        <v>642</v>
      </c>
      <c r="P358" t="s">
        <v>2007</v>
      </c>
      <c r="Q358" t="s">
        <v>2008</v>
      </c>
      <c r="R358">
        <v>160412000</v>
      </c>
      <c r="S358">
        <v>149717880</v>
      </c>
      <c r="T358">
        <f>_xlfn.XLOOKUP(K358,[1]Sheet1!$K:$K,[1]Sheet1!$T:$T,0,0)</f>
        <v>319500000</v>
      </c>
      <c r="U358">
        <f>IF(ROW()=MATCH(K358,$K:$K,0),
  _xlfn.IFNA(_xlfn.IFNA(_xlfn.XLOOKUP(K358,Buildings!$A:$A,Buildings!$P:$P),
      _xlfn.IFNA(_xlfn.XLOOKUP(K358,'Renewable energy'!$A:$A,'Renewable energy'!$O:$O),
        _xlfn.IFNA(_xlfn.XLOOKUP(K358,Transportation!$A:$A,Transportation!$M:$M),
          _xlfn.IFNA(_xlfn.XLOOKUP(K358,'Waste and circular economy'!$A:$A,'Waste and circular economy'!$P:$P),
            _xlfn.XLOOKUP(K358,'Water and wastewater'!$A:$A,'Water and wastewater'!$P:$P))))),
    0),
  0)</f>
        <v>0</v>
      </c>
    </row>
    <row r="359" spans="1:21" x14ac:dyDescent="0.35">
      <c r="A359" t="s">
        <v>3058</v>
      </c>
      <c r="B359">
        <v>2021</v>
      </c>
      <c r="C359">
        <v>2022</v>
      </c>
      <c r="D359" t="s">
        <v>333</v>
      </c>
      <c r="E359" t="s">
        <v>333</v>
      </c>
      <c r="F359" t="s">
        <v>1717</v>
      </c>
      <c r="G359" t="s">
        <v>1620</v>
      </c>
      <c r="H359" t="s">
        <v>1718</v>
      </c>
      <c r="I359">
        <v>4020</v>
      </c>
      <c r="J359" t="s">
        <v>3282</v>
      </c>
      <c r="K359" s="44">
        <v>1414</v>
      </c>
      <c r="L359" t="s">
        <v>2009</v>
      </c>
      <c r="M359" t="s">
        <v>334</v>
      </c>
      <c r="N359" t="s">
        <v>2010</v>
      </c>
      <c r="O359" t="s">
        <v>335</v>
      </c>
      <c r="P359">
        <v>0</v>
      </c>
      <c r="Q359">
        <v>0</v>
      </c>
      <c r="R359">
        <v>92929530</v>
      </c>
      <c r="S359">
        <v>86424446.124410018</v>
      </c>
      <c r="T359">
        <f>_xlfn.XLOOKUP(K359,[1]Sheet1!$K:$K,[1]Sheet1!$T:$T,0,0)</f>
        <v>124276000</v>
      </c>
      <c r="U359">
        <f>IF(ROW()=MATCH(K359,$K:$K,0),
  _xlfn.IFNA(_xlfn.IFNA(_xlfn.XLOOKUP(K359,Buildings!$A:$A,Buildings!$P:$P),
      _xlfn.IFNA(_xlfn.XLOOKUP(K359,'Renewable energy'!$A:$A,'Renewable energy'!$O:$O),
        _xlfn.IFNA(_xlfn.XLOOKUP(K359,Transportation!$A:$A,Transportation!$M:$M),
          _xlfn.IFNA(_xlfn.XLOOKUP(K359,'Waste and circular economy'!$A:$A,'Waste and circular economy'!$P:$P),
            _xlfn.XLOOKUP(K359,'Water and wastewater'!$A:$A,'Water and wastewater'!$P:$P))))),
    0),
  0)</f>
        <v>0</v>
      </c>
    </row>
    <row r="360" spans="1:21" x14ac:dyDescent="0.35">
      <c r="A360" t="s">
        <v>2968</v>
      </c>
      <c r="B360">
        <v>2010</v>
      </c>
      <c r="C360">
        <v>2013</v>
      </c>
      <c r="D360" t="s">
        <v>208</v>
      </c>
      <c r="E360" t="s">
        <v>208</v>
      </c>
      <c r="F360" t="s">
        <v>1385</v>
      </c>
      <c r="G360" t="s">
        <v>1386</v>
      </c>
      <c r="H360" t="s">
        <v>1387</v>
      </c>
      <c r="I360">
        <v>100754</v>
      </c>
      <c r="J360" t="s">
        <v>3282</v>
      </c>
      <c r="K360" s="44">
        <v>1073</v>
      </c>
      <c r="L360" t="s">
        <v>2011</v>
      </c>
      <c r="M360" t="s">
        <v>677</v>
      </c>
      <c r="N360" t="s">
        <v>2012</v>
      </c>
      <c r="O360" t="s">
        <v>678</v>
      </c>
      <c r="P360">
        <v>0</v>
      </c>
      <c r="Q360">
        <v>0</v>
      </c>
      <c r="R360">
        <v>104606120</v>
      </c>
      <c r="S360">
        <v>78988297.174625695</v>
      </c>
      <c r="T360">
        <f>_xlfn.XLOOKUP(K360,[1]Sheet1!$K:$K,[1]Sheet1!$T:$T,0,0)</f>
        <v>596000000</v>
      </c>
      <c r="U360">
        <f>IF(ROW()=MATCH(K360,$K:$K,0),
  _xlfn.IFNA(_xlfn.IFNA(_xlfn.XLOOKUP(K360,Buildings!$A:$A,Buildings!$P:$P),
      _xlfn.IFNA(_xlfn.XLOOKUP(K360,'Renewable energy'!$A:$A,'Renewable energy'!$O:$O),
        _xlfn.IFNA(_xlfn.XLOOKUP(K360,Transportation!$A:$A,Transportation!$M:$M),
          _xlfn.IFNA(_xlfn.XLOOKUP(K360,'Waste and circular economy'!$A:$A,'Waste and circular economy'!$P:$P),
            _xlfn.XLOOKUP(K360,'Water and wastewater'!$A:$A,'Water and wastewater'!$P:$P))))),
    0),
  0)</f>
        <v>10.682803384932297</v>
      </c>
    </row>
    <row r="361" spans="1:21" x14ac:dyDescent="0.35">
      <c r="A361" t="s">
        <v>2968</v>
      </c>
      <c r="B361">
        <v>2010</v>
      </c>
      <c r="C361">
        <v>2013</v>
      </c>
      <c r="D361" t="s">
        <v>208</v>
      </c>
      <c r="E361" t="s">
        <v>208</v>
      </c>
      <c r="F361" t="s">
        <v>1385</v>
      </c>
      <c r="G361" t="s">
        <v>1386</v>
      </c>
      <c r="H361" t="s">
        <v>1387</v>
      </c>
      <c r="I361">
        <v>100754</v>
      </c>
      <c r="J361" t="s">
        <v>3282</v>
      </c>
      <c r="K361" s="44">
        <v>1073</v>
      </c>
      <c r="L361" t="s">
        <v>2011</v>
      </c>
      <c r="M361" t="s">
        <v>677</v>
      </c>
      <c r="N361" t="s">
        <v>2012</v>
      </c>
      <c r="O361" t="s">
        <v>678</v>
      </c>
      <c r="P361">
        <v>0</v>
      </c>
      <c r="Q361">
        <v>0</v>
      </c>
      <c r="R361">
        <v>380640120</v>
      </c>
      <c r="S361">
        <v>279136123.05079418</v>
      </c>
      <c r="T361">
        <f>_xlfn.XLOOKUP(K361,[1]Sheet1!$K:$K,[1]Sheet1!$T:$T,0,0)</f>
        <v>596000000</v>
      </c>
      <c r="U361">
        <f>IF(ROW()=MATCH(K361,$K:$K,0),
  _xlfn.IFNA(_xlfn.IFNA(_xlfn.XLOOKUP(K361,Buildings!$A:$A,Buildings!$P:$P),
      _xlfn.IFNA(_xlfn.XLOOKUP(K361,'Renewable energy'!$A:$A,'Renewable energy'!$O:$O),
        _xlfn.IFNA(_xlfn.XLOOKUP(K361,Transportation!$A:$A,Transportation!$M:$M),
          _xlfn.IFNA(_xlfn.XLOOKUP(K361,'Waste and circular economy'!$A:$A,'Waste and circular economy'!$P:$P),
            _xlfn.XLOOKUP(K361,'Water and wastewater'!$A:$A,'Water and wastewater'!$P:$P))))),
    0),
  0)</f>
        <v>0</v>
      </c>
    </row>
    <row r="362" spans="1:21" x14ac:dyDescent="0.35">
      <c r="A362" t="s">
        <v>2968</v>
      </c>
      <c r="B362">
        <v>2011</v>
      </c>
      <c r="C362">
        <v>2014</v>
      </c>
      <c r="D362" t="s">
        <v>208</v>
      </c>
      <c r="E362" t="s">
        <v>208</v>
      </c>
      <c r="F362" t="s">
        <v>1385</v>
      </c>
      <c r="G362" t="s">
        <v>1386</v>
      </c>
      <c r="H362" t="s">
        <v>1387</v>
      </c>
      <c r="I362">
        <v>100754</v>
      </c>
      <c r="J362" t="s">
        <v>3282</v>
      </c>
      <c r="K362" s="44">
        <v>1071</v>
      </c>
      <c r="L362" t="s">
        <v>2013</v>
      </c>
      <c r="M362" t="s">
        <v>679</v>
      </c>
      <c r="N362" t="s">
        <v>2014</v>
      </c>
      <c r="O362" t="s">
        <v>680</v>
      </c>
      <c r="P362">
        <v>0</v>
      </c>
      <c r="Q362">
        <v>0</v>
      </c>
      <c r="R362">
        <v>111665000</v>
      </c>
      <c r="S362">
        <v>81887676.949205816</v>
      </c>
      <c r="T362">
        <f>_xlfn.XLOOKUP(K362,[1]Sheet1!$K:$K,[1]Sheet1!$T:$T,0,0)</f>
        <v>540700000</v>
      </c>
      <c r="U362">
        <f>IF(ROW()=MATCH(K362,$K:$K,0),
  _xlfn.IFNA(_xlfn.IFNA(_xlfn.XLOOKUP(K362,Buildings!$A:$A,Buildings!$P:$P),
      _xlfn.IFNA(_xlfn.XLOOKUP(K362,'Renewable energy'!$A:$A,'Renewable energy'!$O:$O),
        _xlfn.IFNA(_xlfn.XLOOKUP(K362,Transportation!$A:$A,Transportation!$M:$M),
          _xlfn.IFNA(_xlfn.XLOOKUP(K362,'Waste and circular economy'!$A:$A,'Waste and circular economy'!$P:$P),
            _xlfn.XLOOKUP(K362,'Water and wastewater'!$A:$A,'Water and wastewater'!$P:$P))))),
    0),
  0)</f>
        <v>6.1581739832428211</v>
      </c>
    </row>
    <row r="363" spans="1:21" x14ac:dyDescent="0.35">
      <c r="A363" t="s">
        <v>2968</v>
      </c>
      <c r="B363">
        <v>2011</v>
      </c>
      <c r="C363">
        <v>2014</v>
      </c>
      <c r="D363" t="s">
        <v>208</v>
      </c>
      <c r="E363" t="s">
        <v>208</v>
      </c>
      <c r="F363" t="s">
        <v>1385</v>
      </c>
      <c r="G363" t="s">
        <v>1386</v>
      </c>
      <c r="H363" t="s">
        <v>1387</v>
      </c>
      <c r="I363">
        <v>100754</v>
      </c>
      <c r="J363" t="s">
        <v>3282</v>
      </c>
      <c r="K363" s="44">
        <v>1071</v>
      </c>
      <c r="L363" t="s">
        <v>2013</v>
      </c>
      <c r="M363" t="s">
        <v>679</v>
      </c>
      <c r="N363" t="s">
        <v>2014</v>
      </c>
      <c r="O363" t="s">
        <v>680</v>
      </c>
      <c r="P363">
        <v>0</v>
      </c>
      <c r="Q363">
        <v>0</v>
      </c>
      <c r="R363">
        <v>308460000</v>
      </c>
      <c r="S363">
        <v>232918782.82537431</v>
      </c>
      <c r="T363">
        <f>_xlfn.XLOOKUP(K363,[1]Sheet1!$K:$K,[1]Sheet1!$T:$T,0,0)</f>
        <v>540700000</v>
      </c>
      <c r="U363">
        <f>IF(ROW()=MATCH(K363,$K:$K,0),
  _xlfn.IFNA(_xlfn.IFNA(_xlfn.XLOOKUP(K363,Buildings!$A:$A,Buildings!$P:$P),
      _xlfn.IFNA(_xlfn.XLOOKUP(K363,'Renewable energy'!$A:$A,'Renewable energy'!$O:$O),
        _xlfn.IFNA(_xlfn.XLOOKUP(K363,Transportation!$A:$A,Transportation!$M:$M),
          _xlfn.IFNA(_xlfn.XLOOKUP(K363,'Waste and circular economy'!$A:$A,'Waste and circular economy'!$P:$P),
            _xlfn.XLOOKUP(K363,'Water and wastewater'!$A:$A,'Water and wastewater'!$P:$P))))),
    0),
  0)</f>
        <v>0</v>
      </c>
    </row>
    <row r="364" spans="1:21" x14ac:dyDescent="0.35">
      <c r="A364" t="s">
        <v>2952</v>
      </c>
      <c r="B364">
        <v>2020</v>
      </c>
      <c r="C364">
        <v>2023</v>
      </c>
      <c r="D364" t="s">
        <v>208</v>
      </c>
      <c r="E364" t="s">
        <v>208</v>
      </c>
      <c r="F364" t="s">
        <v>1385</v>
      </c>
      <c r="G364" t="s">
        <v>1386</v>
      </c>
      <c r="H364" t="s">
        <v>1387</v>
      </c>
      <c r="I364">
        <v>100754</v>
      </c>
      <c r="J364" t="s">
        <v>3282</v>
      </c>
      <c r="K364" s="44">
        <v>1496</v>
      </c>
      <c r="L364" t="s">
        <v>1391</v>
      </c>
      <c r="M364" t="s">
        <v>41</v>
      </c>
      <c r="N364" t="s">
        <v>1392</v>
      </c>
      <c r="O364" t="s">
        <v>42</v>
      </c>
      <c r="P364">
        <v>0</v>
      </c>
      <c r="Q364">
        <v>0</v>
      </c>
      <c r="R364">
        <v>354123041</v>
      </c>
      <c r="S364">
        <v>325793197.72000003</v>
      </c>
      <c r="T364">
        <f>_xlfn.XLOOKUP(K364,[1]Sheet1!$K:$K,[1]Sheet1!$T:$T,0,0)</f>
        <v>932530780</v>
      </c>
      <c r="U364">
        <f>IF(ROW()=MATCH(K364,$K:$K,0),
  _xlfn.IFNA(_xlfn.IFNA(_xlfn.XLOOKUP(K364,Buildings!$A:$A,Buildings!$P:$P),
      _xlfn.IFNA(_xlfn.XLOOKUP(K364,'Renewable energy'!$A:$A,'Renewable energy'!$O:$O),
        _xlfn.IFNA(_xlfn.XLOOKUP(K364,Transportation!$A:$A,Transportation!$M:$M),
          _xlfn.IFNA(_xlfn.XLOOKUP(K364,'Waste and circular economy'!$A:$A,'Waste and circular economy'!$P:$P),
            _xlfn.XLOOKUP(K364,'Water and wastewater'!$A:$A,'Water and wastewater'!$P:$P))))),
    0),
  0)</f>
        <v>6.367444152636665</v>
      </c>
    </row>
    <row r="365" spans="1:21" x14ac:dyDescent="0.35">
      <c r="A365" t="s">
        <v>2952</v>
      </c>
      <c r="B365">
        <v>2023</v>
      </c>
      <c r="C365">
        <v>2024</v>
      </c>
      <c r="D365" t="s">
        <v>208</v>
      </c>
      <c r="E365" t="s">
        <v>208</v>
      </c>
      <c r="F365" t="s">
        <v>1385</v>
      </c>
      <c r="G365" t="s">
        <v>1386</v>
      </c>
      <c r="H365" t="s">
        <v>1387</v>
      </c>
      <c r="I365">
        <v>100754</v>
      </c>
      <c r="J365" t="s">
        <v>3282</v>
      </c>
      <c r="K365" s="44">
        <v>1516</v>
      </c>
      <c r="L365" t="s">
        <v>2015</v>
      </c>
      <c r="M365" t="s">
        <v>209</v>
      </c>
      <c r="N365" t="s">
        <v>2016</v>
      </c>
      <c r="O365" t="s">
        <v>210</v>
      </c>
      <c r="P365">
        <v>0</v>
      </c>
      <c r="Q365">
        <v>0</v>
      </c>
      <c r="R365">
        <v>161003359</v>
      </c>
      <c r="S365">
        <v>148123090.28</v>
      </c>
      <c r="T365">
        <f>_xlfn.XLOOKUP(K365,[1]Sheet1!$K:$K,[1]Sheet1!$T:$T,0,0)</f>
        <v>249935000</v>
      </c>
      <c r="U365">
        <f>IF(ROW()=MATCH(K365,$K:$K,0),
  _xlfn.IFNA(_xlfn.IFNA(_xlfn.XLOOKUP(K365,Buildings!$A:$A,Buildings!$P:$P),
      _xlfn.IFNA(_xlfn.XLOOKUP(K365,'Renewable energy'!$A:$A,'Renewable energy'!$O:$O),
        _xlfn.IFNA(_xlfn.XLOOKUP(K365,Transportation!$A:$A,Transportation!$M:$M),
          _xlfn.IFNA(_xlfn.XLOOKUP(K365,'Waste and circular economy'!$A:$A,'Waste and circular economy'!$P:$P),
            _xlfn.XLOOKUP(K365,'Water and wastewater'!$A:$A,'Water and wastewater'!$P:$P))))),
    0),
  0)</f>
        <v>2.0537708953609921</v>
      </c>
    </row>
    <row r="366" spans="1:21" x14ac:dyDescent="0.35">
      <c r="A366" t="s">
        <v>3061</v>
      </c>
      <c r="B366">
        <v>2023</v>
      </c>
      <c r="C366">
        <v>2024</v>
      </c>
      <c r="D366" t="s">
        <v>208</v>
      </c>
      <c r="E366" t="s">
        <v>208</v>
      </c>
      <c r="F366" t="s">
        <v>1385</v>
      </c>
      <c r="G366" t="s">
        <v>1386</v>
      </c>
      <c r="H366" t="s">
        <v>1387</v>
      </c>
      <c r="I366">
        <v>100754</v>
      </c>
      <c r="J366" t="s">
        <v>3282</v>
      </c>
      <c r="K366" s="44">
        <v>1516</v>
      </c>
      <c r="L366" t="s">
        <v>2015</v>
      </c>
      <c r="M366" t="s">
        <v>209</v>
      </c>
      <c r="N366" t="s">
        <v>2016</v>
      </c>
      <c r="O366" t="s">
        <v>210</v>
      </c>
      <c r="P366">
        <v>0</v>
      </c>
      <c r="Q366">
        <v>0</v>
      </c>
      <c r="R366">
        <v>37800000</v>
      </c>
      <c r="S366">
        <v>36288000</v>
      </c>
      <c r="T366">
        <f>_xlfn.XLOOKUP(K366,[1]Sheet1!$K:$K,[1]Sheet1!$T:$T,0,0)</f>
        <v>249935000</v>
      </c>
      <c r="U366">
        <f>IF(ROW()=MATCH(K366,$K:$K,0),
  _xlfn.IFNA(_xlfn.IFNA(_xlfn.XLOOKUP(K366,Buildings!$A:$A,Buildings!$P:$P),
      _xlfn.IFNA(_xlfn.XLOOKUP(K366,'Renewable energy'!$A:$A,'Renewable energy'!$O:$O),
        _xlfn.IFNA(_xlfn.XLOOKUP(K366,Transportation!$A:$A,Transportation!$M:$M),
          _xlfn.IFNA(_xlfn.XLOOKUP(K366,'Waste and circular economy'!$A:$A,'Waste and circular economy'!$P:$P),
            _xlfn.XLOOKUP(K366,'Water and wastewater'!$A:$A,'Water and wastewater'!$P:$P))))),
    0),
  0)</f>
        <v>0</v>
      </c>
    </row>
    <row r="367" spans="1:21" x14ac:dyDescent="0.35">
      <c r="A367" t="s">
        <v>2952</v>
      </c>
      <c r="B367">
        <v>2022</v>
      </c>
      <c r="C367">
        <v>2024</v>
      </c>
      <c r="D367" t="s">
        <v>208</v>
      </c>
      <c r="E367" t="s">
        <v>208</v>
      </c>
      <c r="F367" t="s">
        <v>1385</v>
      </c>
      <c r="G367" t="s">
        <v>1386</v>
      </c>
      <c r="H367" t="s">
        <v>1387</v>
      </c>
      <c r="I367">
        <v>100754</v>
      </c>
      <c r="J367" t="s">
        <v>3282</v>
      </c>
      <c r="K367" s="44">
        <v>1515</v>
      </c>
      <c r="L367" t="s">
        <v>2017</v>
      </c>
      <c r="M367" t="s">
        <v>211</v>
      </c>
      <c r="N367" t="s">
        <v>2018</v>
      </c>
      <c r="O367" t="s">
        <v>212</v>
      </c>
      <c r="P367">
        <v>0</v>
      </c>
      <c r="Q367">
        <v>0</v>
      </c>
      <c r="R367">
        <v>179996641</v>
      </c>
      <c r="S367">
        <v>165596909.72</v>
      </c>
      <c r="T367">
        <f>_xlfn.XLOOKUP(K367,[1]Sheet1!$K:$K,[1]Sheet1!$T:$T,0,0)</f>
        <v>631800000</v>
      </c>
      <c r="U367">
        <f>IF(ROW()=MATCH(K367,$K:$K,0),
  _xlfn.IFNA(_xlfn.IFNA(_xlfn.XLOOKUP(K367,Buildings!$A:$A,Buildings!$P:$P),
      _xlfn.IFNA(_xlfn.XLOOKUP(K367,'Renewable energy'!$A:$A,'Renewable energy'!$O:$O),
        _xlfn.IFNA(_xlfn.XLOOKUP(K367,Transportation!$A:$A,Transportation!$M:$M),
          _xlfn.IFNA(_xlfn.XLOOKUP(K367,'Waste and circular economy'!$A:$A,'Waste and circular economy'!$P:$P),
            _xlfn.XLOOKUP(K367,'Water and wastewater'!$A:$A,'Water and wastewater'!$P:$P))))),
    0),
  0)</f>
        <v>5.5048096074277515</v>
      </c>
    </row>
    <row r="368" spans="1:21" x14ac:dyDescent="0.35">
      <c r="A368" t="s">
        <v>2952</v>
      </c>
      <c r="B368">
        <v>2022</v>
      </c>
      <c r="C368">
        <v>2024</v>
      </c>
      <c r="D368" t="s">
        <v>208</v>
      </c>
      <c r="E368" t="s">
        <v>208</v>
      </c>
      <c r="F368" t="s">
        <v>1385</v>
      </c>
      <c r="G368" t="s">
        <v>1386</v>
      </c>
      <c r="H368" t="s">
        <v>1387</v>
      </c>
      <c r="I368">
        <v>100754</v>
      </c>
      <c r="J368" t="s">
        <v>3282</v>
      </c>
      <c r="K368" s="44">
        <v>1515</v>
      </c>
      <c r="L368" t="s">
        <v>2017</v>
      </c>
      <c r="M368" t="s">
        <v>211</v>
      </c>
      <c r="N368" t="s">
        <v>2018</v>
      </c>
      <c r="O368" t="s">
        <v>212</v>
      </c>
      <c r="P368">
        <v>0</v>
      </c>
      <c r="Q368">
        <v>0</v>
      </c>
      <c r="R368">
        <v>245876959</v>
      </c>
      <c r="S368">
        <v>226206802.28</v>
      </c>
      <c r="T368">
        <f>_xlfn.XLOOKUP(K368,[1]Sheet1!$K:$K,[1]Sheet1!$T:$T,0,0)</f>
        <v>631800000</v>
      </c>
      <c r="U368">
        <f>IF(ROW()=MATCH(K368,$K:$K,0),
  _xlfn.IFNA(_xlfn.IFNA(_xlfn.XLOOKUP(K368,Buildings!$A:$A,Buildings!$P:$P),
      _xlfn.IFNA(_xlfn.XLOOKUP(K368,'Renewable energy'!$A:$A,'Renewable energy'!$O:$O),
        _xlfn.IFNA(_xlfn.XLOOKUP(K368,Transportation!$A:$A,Transportation!$M:$M),
          _xlfn.IFNA(_xlfn.XLOOKUP(K368,'Waste and circular economy'!$A:$A,'Waste and circular economy'!$P:$P),
            _xlfn.XLOOKUP(K368,'Water and wastewater'!$A:$A,'Water and wastewater'!$P:$P))))),
    0),
  0)</f>
        <v>0</v>
      </c>
    </row>
    <row r="369" spans="1:21" x14ac:dyDescent="0.35">
      <c r="A369" t="s">
        <v>3061</v>
      </c>
      <c r="B369">
        <v>2022</v>
      </c>
      <c r="C369">
        <v>2024</v>
      </c>
      <c r="D369" t="s">
        <v>208</v>
      </c>
      <c r="E369" t="s">
        <v>208</v>
      </c>
      <c r="F369" t="s">
        <v>1385</v>
      </c>
      <c r="G369" t="s">
        <v>1386</v>
      </c>
      <c r="H369" t="s">
        <v>1387</v>
      </c>
      <c r="I369">
        <v>100754</v>
      </c>
      <c r="J369" t="s">
        <v>3282</v>
      </c>
      <c r="K369" s="44">
        <v>1515</v>
      </c>
      <c r="L369" t="s">
        <v>2017</v>
      </c>
      <c r="M369" t="s">
        <v>211</v>
      </c>
      <c r="N369" t="s">
        <v>2018</v>
      </c>
      <c r="O369" t="s">
        <v>212</v>
      </c>
      <c r="P369">
        <v>0</v>
      </c>
      <c r="Q369">
        <v>0</v>
      </c>
      <c r="R369">
        <v>100600000</v>
      </c>
      <c r="S369">
        <v>96576000</v>
      </c>
      <c r="T369">
        <f>_xlfn.XLOOKUP(K369,[1]Sheet1!$K:$K,[1]Sheet1!$T:$T,0,0)</f>
        <v>631800000</v>
      </c>
      <c r="U369">
        <f>IF(ROW()=MATCH(K369,$K:$K,0),
  _xlfn.IFNA(_xlfn.IFNA(_xlfn.XLOOKUP(K369,Buildings!$A:$A,Buildings!$P:$P),
      _xlfn.IFNA(_xlfn.XLOOKUP(K369,'Renewable energy'!$A:$A,'Renewable energy'!$O:$O),
        _xlfn.IFNA(_xlfn.XLOOKUP(K369,Transportation!$A:$A,Transportation!$M:$M),
          _xlfn.IFNA(_xlfn.XLOOKUP(K369,'Waste and circular economy'!$A:$A,'Waste and circular economy'!$P:$P),
            _xlfn.XLOOKUP(K369,'Water and wastewater'!$A:$A,'Water and wastewater'!$P:$P))))),
    0),
  0)</f>
        <v>0</v>
      </c>
    </row>
    <row r="370" spans="1:21" x14ac:dyDescent="0.35">
      <c r="A370" t="s">
        <v>3062</v>
      </c>
      <c r="B370">
        <v>2018</v>
      </c>
      <c r="C370">
        <v>2018</v>
      </c>
      <c r="D370" t="s">
        <v>878</v>
      </c>
      <c r="E370" t="s">
        <v>878</v>
      </c>
      <c r="F370" t="s">
        <v>2019</v>
      </c>
      <c r="G370" t="s">
        <v>1467</v>
      </c>
      <c r="H370" t="s">
        <v>2020</v>
      </c>
      <c r="I370">
        <v>100184</v>
      </c>
      <c r="J370" t="s">
        <v>3284</v>
      </c>
      <c r="K370" s="44">
        <v>1204</v>
      </c>
      <c r="L370" t="s">
        <v>2021</v>
      </c>
      <c r="M370" t="s">
        <v>879</v>
      </c>
      <c r="N370" t="s">
        <v>2022</v>
      </c>
      <c r="O370" t="s">
        <v>880</v>
      </c>
      <c r="P370">
        <v>0</v>
      </c>
      <c r="Q370">
        <v>0</v>
      </c>
      <c r="R370">
        <v>1678000</v>
      </c>
      <c r="S370">
        <v>409810</v>
      </c>
      <c r="T370">
        <f>_xlfn.XLOOKUP(K370,[1]Sheet1!$K:$K,[1]Sheet1!$T:$T,0,0)</f>
        <v>8390000</v>
      </c>
      <c r="U370">
        <f>IF(ROW()=MATCH(K370,$K:$K,0),
  _xlfn.IFNA(_xlfn.IFNA(_xlfn.XLOOKUP(K370,Buildings!$A:$A,Buildings!$P:$P),
      _xlfn.IFNA(_xlfn.XLOOKUP(K370,'Renewable energy'!$A:$A,'Renewable energy'!$O:$O),
        _xlfn.IFNA(_xlfn.XLOOKUP(K370,Transportation!$A:$A,Transportation!$M:$M),
          _xlfn.IFNA(_xlfn.XLOOKUP(K370,'Waste and circular economy'!$A:$A,'Waste and circular economy'!$P:$P),
            _xlfn.XLOOKUP(K370,'Water and wastewater'!$A:$A,'Water and wastewater'!$P:$P))))),
    0),
  0)</f>
        <v>73.362828307508934</v>
      </c>
    </row>
    <row r="371" spans="1:21" x14ac:dyDescent="0.35">
      <c r="A371" t="s">
        <v>3017</v>
      </c>
      <c r="B371">
        <v>2020</v>
      </c>
      <c r="C371">
        <v>2021</v>
      </c>
      <c r="D371" t="s">
        <v>1311</v>
      </c>
      <c r="E371" t="s">
        <v>1311</v>
      </c>
      <c r="F371" t="s">
        <v>2023</v>
      </c>
      <c r="G371" t="s">
        <v>1597</v>
      </c>
      <c r="H371" t="s">
        <v>2024</v>
      </c>
      <c r="I371">
        <v>6220</v>
      </c>
      <c r="J371" t="s">
        <v>3288</v>
      </c>
      <c r="K371" s="44">
        <v>1244</v>
      </c>
      <c r="L371" t="s">
        <v>2025</v>
      </c>
      <c r="M371" t="s">
        <v>1312</v>
      </c>
      <c r="N371" t="s">
        <v>2026</v>
      </c>
      <c r="O371" t="s">
        <v>1313</v>
      </c>
      <c r="P371" t="s">
        <v>2027</v>
      </c>
      <c r="Q371" t="s">
        <v>2027</v>
      </c>
      <c r="R371">
        <v>5000000</v>
      </c>
      <c r="S371">
        <v>3500000</v>
      </c>
      <c r="T371">
        <f>_xlfn.XLOOKUP(K371,[1]Sheet1!$K:$K,[1]Sheet1!$T:$T,0,0)</f>
        <v>10000000</v>
      </c>
      <c r="U371">
        <f>IF(ROW()=MATCH(K371,$K:$K,0),
  _xlfn.IFNA(_xlfn.IFNA(_xlfn.XLOOKUP(K371,Buildings!$A:$A,Buildings!$P:$P),
      _xlfn.IFNA(_xlfn.XLOOKUP(K371,'Renewable energy'!$A:$A,'Renewable energy'!$O:$O),
        _xlfn.IFNA(_xlfn.XLOOKUP(K371,Transportation!$A:$A,Transportation!$M:$M),
          _xlfn.IFNA(_xlfn.XLOOKUP(K371,'Waste and circular economy'!$A:$A,'Waste and circular economy'!$P:$P),
            _xlfn.XLOOKUP(K371,'Water and wastewater'!$A:$A,'Water and wastewater'!$P:$P))))),
    0),
  0)</f>
        <v>0</v>
      </c>
    </row>
    <row r="372" spans="1:21" x14ac:dyDescent="0.35">
      <c r="A372" t="s">
        <v>3063</v>
      </c>
      <c r="B372">
        <v>2018</v>
      </c>
      <c r="C372">
        <v>2021</v>
      </c>
      <c r="D372" t="s">
        <v>1311</v>
      </c>
      <c r="E372" t="s">
        <v>1311</v>
      </c>
      <c r="F372" t="s">
        <v>2023</v>
      </c>
      <c r="G372" t="s">
        <v>1597</v>
      </c>
      <c r="H372" t="s">
        <v>2024</v>
      </c>
      <c r="I372">
        <v>6220</v>
      </c>
      <c r="J372" t="s">
        <v>3285</v>
      </c>
      <c r="K372" s="44">
        <v>1165</v>
      </c>
      <c r="L372" t="s">
        <v>2028</v>
      </c>
      <c r="M372" t="s">
        <v>1184</v>
      </c>
      <c r="N372" t="s">
        <v>2029</v>
      </c>
      <c r="O372" t="s">
        <v>1185</v>
      </c>
      <c r="P372">
        <v>0</v>
      </c>
      <c r="Q372">
        <v>0</v>
      </c>
      <c r="R372">
        <v>12000000</v>
      </c>
      <c r="S372">
        <v>9200000</v>
      </c>
      <c r="T372">
        <f>_xlfn.XLOOKUP(K372,[1]Sheet1!$K:$K,[1]Sheet1!$T:$T,0,0)</f>
        <v>135556000</v>
      </c>
      <c r="U372">
        <f>IF(ROW()=MATCH(K372,$K:$K,0),
  _xlfn.IFNA(_xlfn.IFNA(_xlfn.XLOOKUP(K372,Buildings!$A:$A,Buildings!$P:$P),
      _xlfn.IFNA(_xlfn.XLOOKUP(K372,'Renewable energy'!$A:$A,'Renewable energy'!$O:$O),
        _xlfn.IFNA(_xlfn.XLOOKUP(K372,Transportation!$A:$A,Transportation!$M:$M),
          _xlfn.IFNA(_xlfn.XLOOKUP(K372,'Waste and circular economy'!$A:$A,'Waste and circular economy'!$P:$P),
            _xlfn.XLOOKUP(K372,'Water and wastewater'!$A:$A,'Water and wastewater'!$P:$P))))),
    0),
  0)</f>
        <v>0</v>
      </c>
    </row>
    <row r="373" spans="1:21" x14ac:dyDescent="0.35">
      <c r="A373" t="s">
        <v>3064</v>
      </c>
      <c r="B373">
        <v>2018</v>
      </c>
      <c r="C373">
        <v>2021</v>
      </c>
      <c r="D373" t="s">
        <v>1311</v>
      </c>
      <c r="E373" t="s">
        <v>1311</v>
      </c>
      <c r="F373" t="s">
        <v>2023</v>
      </c>
      <c r="G373" t="s">
        <v>1597</v>
      </c>
      <c r="H373" t="s">
        <v>2024</v>
      </c>
      <c r="I373">
        <v>6220</v>
      </c>
      <c r="J373" t="s">
        <v>3285</v>
      </c>
      <c r="K373" s="44">
        <v>1165</v>
      </c>
      <c r="L373" t="s">
        <v>2028</v>
      </c>
      <c r="M373" t="s">
        <v>1184</v>
      </c>
      <c r="N373" t="s">
        <v>2029</v>
      </c>
      <c r="O373" t="s">
        <v>1185</v>
      </c>
      <c r="P373">
        <v>0</v>
      </c>
      <c r="Q373">
        <v>0</v>
      </c>
      <c r="R373">
        <v>35000000</v>
      </c>
      <c r="S373">
        <v>29188865</v>
      </c>
      <c r="T373">
        <f>_xlfn.XLOOKUP(K373,[1]Sheet1!$K:$K,[1]Sheet1!$T:$T,0,0)</f>
        <v>135556000</v>
      </c>
      <c r="U373">
        <f>IF(ROW()=MATCH(K373,$K:$K,0),
  _xlfn.IFNA(_xlfn.IFNA(_xlfn.XLOOKUP(K373,Buildings!$A:$A,Buildings!$P:$P),
      _xlfn.IFNA(_xlfn.XLOOKUP(K373,'Renewable energy'!$A:$A,'Renewable energy'!$O:$O),
        _xlfn.IFNA(_xlfn.XLOOKUP(K373,Transportation!$A:$A,Transportation!$M:$M),
          _xlfn.IFNA(_xlfn.XLOOKUP(K373,'Waste and circular economy'!$A:$A,'Waste and circular economy'!$P:$P),
            _xlfn.XLOOKUP(K373,'Water and wastewater'!$A:$A,'Water and wastewater'!$P:$P))))),
    0),
  0)</f>
        <v>0</v>
      </c>
    </row>
    <row r="374" spans="1:21" x14ac:dyDescent="0.35">
      <c r="A374" t="s">
        <v>3065</v>
      </c>
      <c r="B374">
        <v>2018</v>
      </c>
      <c r="C374">
        <v>2021</v>
      </c>
      <c r="D374" t="s">
        <v>1311</v>
      </c>
      <c r="E374" t="s">
        <v>1311</v>
      </c>
      <c r="F374" t="s">
        <v>2023</v>
      </c>
      <c r="G374" t="s">
        <v>1597</v>
      </c>
      <c r="H374" t="s">
        <v>2024</v>
      </c>
      <c r="I374">
        <v>6220</v>
      </c>
      <c r="J374" t="s">
        <v>3285</v>
      </c>
      <c r="K374" s="44">
        <v>1165</v>
      </c>
      <c r="L374" t="s">
        <v>2028</v>
      </c>
      <c r="M374" t="s">
        <v>1184</v>
      </c>
      <c r="N374" t="s">
        <v>2029</v>
      </c>
      <c r="O374" t="s">
        <v>1185</v>
      </c>
      <c r="P374">
        <v>0</v>
      </c>
      <c r="Q374">
        <v>0</v>
      </c>
      <c r="R374">
        <v>65500000</v>
      </c>
      <c r="S374">
        <v>18593666</v>
      </c>
      <c r="T374">
        <f>_xlfn.XLOOKUP(K374,[1]Sheet1!$K:$K,[1]Sheet1!$T:$T,0,0)</f>
        <v>135556000</v>
      </c>
      <c r="U374">
        <f>IF(ROW()=MATCH(K374,$K:$K,0),
  _xlfn.IFNA(_xlfn.IFNA(_xlfn.XLOOKUP(K374,Buildings!$A:$A,Buildings!$P:$P),
      _xlfn.IFNA(_xlfn.XLOOKUP(K374,'Renewable energy'!$A:$A,'Renewable energy'!$O:$O),
        _xlfn.IFNA(_xlfn.XLOOKUP(K374,Transportation!$A:$A,Transportation!$M:$M),
          _xlfn.IFNA(_xlfn.XLOOKUP(K374,'Waste and circular economy'!$A:$A,'Waste and circular economy'!$P:$P),
            _xlfn.XLOOKUP(K374,'Water and wastewater'!$A:$A,'Water and wastewater'!$P:$P))))),
    0),
  0)</f>
        <v>0</v>
      </c>
    </row>
    <row r="375" spans="1:21" x14ac:dyDescent="0.35">
      <c r="A375" t="s">
        <v>3066</v>
      </c>
      <c r="B375">
        <v>2018</v>
      </c>
      <c r="C375">
        <v>2021</v>
      </c>
      <c r="D375" t="s">
        <v>1311</v>
      </c>
      <c r="E375" t="s">
        <v>1311</v>
      </c>
      <c r="F375" t="s">
        <v>2023</v>
      </c>
      <c r="G375" t="s">
        <v>1597</v>
      </c>
      <c r="H375" t="s">
        <v>2024</v>
      </c>
      <c r="I375">
        <v>6220</v>
      </c>
      <c r="J375" t="s">
        <v>3285</v>
      </c>
      <c r="K375" s="44">
        <v>1165</v>
      </c>
      <c r="L375" t="s">
        <v>2028</v>
      </c>
      <c r="M375" t="s">
        <v>1184</v>
      </c>
      <c r="N375" t="s">
        <v>2029</v>
      </c>
      <c r="O375" t="s">
        <v>1185</v>
      </c>
      <c r="P375">
        <v>0</v>
      </c>
      <c r="Q375">
        <v>0</v>
      </c>
      <c r="R375">
        <v>23500000</v>
      </c>
      <c r="S375">
        <v>20562500</v>
      </c>
      <c r="T375">
        <f>_xlfn.XLOOKUP(K375,[1]Sheet1!$K:$K,[1]Sheet1!$T:$T,0,0)</f>
        <v>135556000</v>
      </c>
      <c r="U375">
        <f>IF(ROW()=MATCH(K375,$K:$K,0),
  _xlfn.IFNA(_xlfn.IFNA(_xlfn.XLOOKUP(K375,Buildings!$A:$A,Buildings!$P:$P),
      _xlfn.IFNA(_xlfn.XLOOKUP(K375,'Renewable energy'!$A:$A,'Renewable energy'!$O:$O),
        _xlfn.IFNA(_xlfn.XLOOKUP(K375,Transportation!$A:$A,Transportation!$M:$M),
          _xlfn.IFNA(_xlfn.XLOOKUP(K375,'Waste and circular economy'!$A:$A,'Waste and circular economy'!$P:$P),
            _xlfn.XLOOKUP(K375,'Water and wastewater'!$A:$A,'Water and wastewater'!$P:$P))))),
    0),
  0)</f>
        <v>0</v>
      </c>
    </row>
    <row r="376" spans="1:21" x14ac:dyDescent="0.35">
      <c r="A376" t="s">
        <v>3067</v>
      </c>
      <c r="B376">
        <v>2018</v>
      </c>
      <c r="C376">
        <v>2020</v>
      </c>
      <c r="D376" t="s">
        <v>579</v>
      </c>
      <c r="E376" t="s">
        <v>579</v>
      </c>
      <c r="F376" t="s">
        <v>2030</v>
      </c>
      <c r="G376" t="s">
        <v>1474</v>
      </c>
      <c r="H376" t="s">
        <v>2031</v>
      </c>
      <c r="I376">
        <v>19110</v>
      </c>
      <c r="J376" t="s">
        <v>3282</v>
      </c>
      <c r="K376" s="44">
        <v>1166</v>
      </c>
      <c r="L376" t="s">
        <v>2032</v>
      </c>
      <c r="M376" t="s">
        <v>580</v>
      </c>
      <c r="N376" t="s">
        <v>2033</v>
      </c>
      <c r="O376" t="s">
        <v>581</v>
      </c>
      <c r="P376">
        <v>0</v>
      </c>
      <c r="Q376">
        <v>0</v>
      </c>
      <c r="R376">
        <v>47000000</v>
      </c>
      <c r="S376">
        <v>39172763</v>
      </c>
      <c r="T376">
        <f>_xlfn.XLOOKUP(K376,[1]Sheet1!$K:$K,[1]Sheet1!$T:$T,0,0)</f>
        <v>131800000</v>
      </c>
      <c r="U376">
        <f>IF(ROW()=MATCH(K376,$K:$K,0),
  _xlfn.IFNA(_xlfn.IFNA(_xlfn.XLOOKUP(K376,Buildings!$A:$A,Buildings!$P:$P),
      _xlfn.IFNA(_xlfn.XLOOKUP(K376,'Renewable energy'!$A:$A,'Renewable energy'!$O:$O),
        _xlfn.IFNA(_xlfn.XLOOKUP(K376,Transportation!$A:$A,Transportation!$M:$M),
          _xlfn.IFNA(_xlfn.XLOOKUP(K376,'Waste and circular economy'!$A:$A,'Waste and circular economy'!$P:$P),
            _xlfn.XLOOKUP(K376,'Water and wastewater'!$A:$A,'Water and wastewater'!$P:$P))))),
    0),
  0)</f>
        <v>1.3002635243247087</v>
      </c>
    </row>
    <row r="377" spans="1:21" x14ac:dyDescent="0.35">
      <c r="A377" t="s">
        <v>3068</v>
      </c>
      <c r="B377">
        <v>2018</v>
      </c>
      <c r="C377">
        <v>2020</v>
      </c>
      <c r="D377" t="s">
        <v>579</v>
      </c>
      <c r="E377" t="s">
        <v>579</v>
      </c>
      <c r="F377" t="s">
        <v>2030</v>
      </c>
      <c r="G377" t="s">
        <v>1474</v>
      </c>
      <c r="H377" t="s">
        <v>2031</v>
      </c>
      <c r="I377">
        <v>19110</v>
      </c>
      <c r="J377" t="s">
        <v>3282</v>
      </c>
      <c r="K377" s="44">
        <v>1166</v>
      </c>
      <c r="L377" t="s">
        <v>2032</v>
      </c>
      <c r="M377" t="s">
        <v>580</v>
      </c>
      <c r="N377" t="s">
        <v>2033</v>
      </c>
      <c r="O377" t="s">
        <v>581</v>
      </c>
      <c r="P377">
        <v>0</v>
      </c>
      <c r="Q377">
        <v>0</v>
      </c>
      <c r="R377">
        <v>40000000</v>
      </c>
      <c r="S377">
        <v>36700000</v>
      </c>
      <c r="T377">
        <f>_xlfn.XLOOKUP(K377,[1]Sheet1!$K:$K,[1]Sheet1!$T:$T,0,0)</f>
        <v>131800000</v>
      </c>
      <c r="U377">
        <f>IF(ROW()=MATCH(K377,$K:$K,0),
  _xlfn.IFNA(_xlfn.IFNA(_xlfn.XLOOKUP(K377,Buildings!$A:$A,Buildings!$P:$P),
      _xlfn.IFNA(_xlfn.XLOOKUP(K377,'Renewable energy'!$A:$A,'Renewable energy'!$O:$O),
        _xlfn.IFNA(_xlfn.XLOOKUP(K377,Transportation!$A:$A,Transportation!$M:$M),
          _xlfn.IFNA(_xlfn.XLOOKUP(K377,'Waste and circular economy'!$A:$A,'Waste and circular economy'!$P:$P),
            _xlfn.XLOOKUP(K377,'Water and wastewater'!$A:$A,'Water and wastewater'!$P:$P))))),
    0),
  0)</f>
        <v>0</v>
      </c>
    </row>
    <row r="378" spans="1:21" x14ac:dyDescent="0.35">
      <c r="A378" t="s">
        <v>3069</v>
      </c>
      <c r="B378">
        <v>2018</v>
      </c>
      <c r="C378">
        <v>2020</v>
      </c>
      <c r="D378" t="s">
        <v>579</v>
      </c>
      <c r="E378" t="s">
        <v>579</v>
      </c>
      <c r="F378" t="s">
        <v>2030</v>
      </c>
      <c r="G378" t="s">
        <v>1474</v>
      </c>
      <c r="H378" t="s">
        <v>2031</v>
      </c>
      <c r="I378">
        <v>19110</v>
      </c>
      <c r="J378" t="s">
        <v>3282</v>
      </c>
      <c r="K378" s="44">
        <v>1166</v>
      </c>
      <c r="L378" t="s">
        <v>2032</v>
      </c>
      <c r="M378" t="s">
        <v>580</v>
      </c>
      <c r="N378" t="s">
        <v>2033</v>
      </c>
      <c r="O378" t="s">
        <v>581</v>
      </c>
      <c r="P378">
        <v>0</v>
      </c>
      <c r="Q378">
        <v>0</v>
      </c>
      <c r="R378">
        <v>42500000</v>
      </c>
      <c r="S378">
        <v>36656250</v>
      </c>
      <c r="T378">
        <f>_xlfn.XLOOKUP(K378,[1]Sheet1!$K:$K,[1]Sheet1!$T:$T,0,0)</f>
        <v>131800000</v>
      </c>
      <c r="U378">
        <f>IF(ROW()=MATCH(K378,$K:$K,0),
  _xlfn.IFNA(_xlfn.IFNA(_xlfn.XLOOKUP(K378,Buildings!$A:$A,Buildings!$P:$P),
      _xlfn.IFNA(_xlfn.XLOOKUP(K378,'Renewable energy'!$A:$A,'Renewable energy'!$O:$O),
        _xlfn.IFNA(_xlfn.XLOOKUP(K378,Transportation!$A:$A,Transportation!$M:$M),
          _xlfn.IFNA(_xlfn.XLOOKUP(K378,'Waste and circular economy'!$A:$A,'Waste and circular economy'!$P:$P),
            _xlfn.XLOOKUP(K378,'Water and wastewater'!$A:$A,'Water and wastewater'!$P:$P))))),
    0),
  0)</f>
        <v>0</v>
      </c>
    </row>
    <row r="379" spans="1:21" x14ac:dyDescent="0.35">
      <c r="A379" t="s">
        <v>2953</v>
      </c>
      <c r="B379">
        <v>2017</v>
      </c>
      <c r="C379">
        <v>2019</v>
      </c>
      <c r="D379" t="s">
        <v>584</v>
      </c>
      <c r="E379" t="s">
        <v>584</v>
      </c>
      <c r="F379" t="s">
        <v>2034</v>
      </c>
      <c r="G379" t="s">
        <v>1474</v>
      </c>
      <c r="H379" t="s">
        <v>2035</v>
      </c>
      <c r="I379">
        <v>19430</v>
      </c>
      <c r="J379" t="s">
        <v>3282</v>
      </c>
      <c r="K379" s="44">
        <v>1163</v>
      </c>
      <c r="L379" t="s">
        <v>2036</v>
      </c>
      <c r="M379" t="s">
        <v>585</v>
      </c>
      <c r="N379" t="s">
        <v>2037</v>
      </c>
      <c r="O379" t="s">
        <v>586</v>
      </c>
      <c r="P379">
        <v>0</v>
      </c>
      <c r="Q379">
        <v>0</v>
      </c>
      <c r="R379">
        <v>40355000</v>
      </c>
      <c r="S379">
        <v>32283960</v>
      </c>
      <c r="T379">
        <f>_xlfn.XLOOKUP(K379,[1]Sheet1!$K:$K,[1]Sheet1!$T:$T,0,0)</f>
        <v>122600000</v>
      </c>
      <c r="U379">
        <f>IF(ROW()=MATCH(K379,$K:$K,0),
  _xlfn.IFNA(_xlfn.IFNA(_xlfn.XLOOKUP(K379,Buildings!$A:$A,Buildings!$P:$P),
      _xlfn.IFNA(_xlfn.XLOOKUP(K379,'Renewable energy'!$A:$A,'Renewable energy'!$O:$O),
        _xlfn.IFNA(_xlfn.XLOOKUP(K379,Transportation!$A:$A,Transportation!$M:$M),
          _xlfn.IFNA(_xlfn.XLOOKUP(K379,'Waste and circular economy'!$A:$A,'Waste and circular economy'!$P:$P),
            _xlfn.XLOOKUP(K379,'Water and wastewater'!$A:$A,'Water and wastewater'!$P:$P))))),
    0),
  0)</f>
        <v>0</v>
      </c>
    </row>
    <row r="380" spans="1:21" x14ac:dyDescent="0.35">
      <c r="A380" t="s">
        <v>3060</v>
      </c>
      <c r="B380">
        <v>2017</v>
      </c>
      <c r="C380">
        <v>2019</v>
      </c>
      <c r="D380" t="s">
        <v>584</v>
      </c>
      <c r="E380" t="s">
        <v>584</v>
      </c>
      <c r="F380" t="s">
        <v>2034</v>
      </c>
      <c r="G380" t="s">
        <v>1474</v>
      </c>
      <c r="H380" t="s">
        <v>2035</v>
      </c>
      <c r="I380">
        <v>19430</v>
      </c>
      <c r="J380" t="s">
        <v>3282</v>
      </c>
      <c r="K380" s="44">
        <v>1163</v>
      </c>
      <c r="L380" t="s">
        <v>2036</v>
      </c>
      <c r="M380" t="s">
        <v>585</v>
      </c>
      <c r="N380" t="s">
        <v>2037</v>
      </c>
      <c r="O380" t="s">
        <v>586</v>
      </c>
      <c r="P380">
        <v>0</v>
      </c>
      <c r="Q380">
        <v>0</v>
      </c>
      <c r="R380">
        <v>31000000</v>
      </c>
      <c r="S380">
        <v>25575000</v>
      </c>
      <c r="T380">
        <f>_xlfn.XLOOKUP(K380,[1]Sheet1!$K:$K,[1]Sheet1!$T:$T,0,0)</f>
        <v>122600000</v>
      </c>
      <c r="U380">
        <f>IF(ROW()=MATCH(K380,$K:$K,0),
  _xlfn.IFNA(_xlfn.IFNA(_xlfn.XLOOKUP(K380,Buildings!$A:$A,Buildings!$P:$P),
      _xlfn.IFNA(_xlfn.XLOOKUP(K380,'Renewable energy'!$A:$A,'Renewable energy'!$O:$O),
        _xlfn.IFNA(_xlfn.XLOOKUP(K380,Transportation!$A:$A,Transportation!$M:$M),
          _xlfn.IFNA(_xlfn.XLOOKUP(K380,'Waste and circular economy'!$A:$A,'Waste and circular economy'!$P:$P),
            _xlfn.XLOOKUP(K380,'Water and wastewater'!$A:$A,'Water and wastewater'!$P:$P))))),
    0),
  0)</f>
        <v>0</v>
      </c>
    </row>
    <row r="381" spans="1:21" x14ac:dyDescent="0.35">
      <c r="A381" t="s">
        <v>3070</v>
      </c>
      <c r="B381">
        <v>2017</v>
      </c>
      <c r="C381">
        <v>2019</v>
      </c>
      <c r="D381" t="s">
        <v>584</v>
      </c>
      <c r="E381" t="s">
        <v>584</v>
      </c>
      <c r="F381" t="s">
        <v>2034</v>
      </c>
      <c r="G381" t="s">
        <v>1474</v>
      </c>
      <c r="H381" t="s">
        <v>2035</v>
      </c>
      <c r="I381">
        <v>19430</v>
      </c>
      <c r="J381" t="s">
        <v>3282</v>
      </c>
      <c r="K381" s="44">
        <v>1163</v>
      </c>
      <c r="L381" t="s">
        <v>2036</v>
      </c>
      <c r="M381" t="s">
        <v>585</v>
      </c>
      <c r="N381" t="s">
        <v>2037</v>
      </c>
      <c r="O381" t="s">
        <v>586</v>
      </c>
      <c r="P381">
        <v>0</v>
      </c>
      <c r="Q381">
        <v>0</v>
      </c>
      <c r="R381">
        <v>11800000</v>
      </c>
      <c r="S381">
        <v>10030000</v>
      </c>
      <c r="T381">
        <f>_xlfn.XLOOKUP(K381,[1]Sheet1!$K:$K,[1]Sheet1!$T:$T,0,0)</f>
        <v>122600000</v>
      </c>
      <c r="U381">
        <f>IF(ROW()=MATCH(K381,$K:$K,0),
  _xlfn.IFNA(_xlfn.IFNA(_xlfn.XLOOKUP(K381,Buildings!$A:$A,Buildings!$P:$P),
      _xlfn.IFNA(_xlfn.XLOOKUP(K381,'Renewable energy'!$A:$A,'Renewable energy'!$O:$O),
        _xlfn.IFNA(_xlfn.XLOOKUP(K381,Transportation!$A:$A,Transportation!$M:$M),
          _xlfn.IFNA(_xlfn.XLOOKUP(K381,'Waste and circular economy'!$A:$A,'Waste and circular economy'!$P:$P),
            _xlfn.XLOOKUP(K381,'Water and wastewater'!$A:$A,'Water and wastewater'!$P:$P))))),
    0),
  0)</f>
        <v>0</v>
      </c>
    </row>
    <row r="382" spans="1:21" x14ac:dyDescent="0.35">
      <c r="A382" t="s">
        <v>3071</v>
      </c>
      <c r="B382">
        <v>2018</v>
      </c>
      <c r="C382">
        <v>2020</v>
      </c>
      <c r="D382" t="s">
        <v>505</v>
      </c>
      <c r="E382" t="s">
        <v>505</v>
      </c>
      <c r="F382" t="s">
        <v>2038</v>
      </c>
      <c r="G382" t="s">
        <v>1620</v>
      </c>
      <c r="H382" t="s">
        <v>2039</v>
      </c>
      <c r="I382">
        <v>5120</v>
      </c>
      <c r="J382" t="s">
        <v>3282</v>
      </c>
      <c r="K382" s="44">
        <v>1227</v>
      </c>
      <c r="L382" t="s">
        <v>2040</v>
      </c>
      <c r="M382" t="s">
        <v>506</v>
      </c>
      <c r="N382" t="s">
        <v>2041</v>
      </c>
      <c r="O382" t="s">
        <v>507</v>
      </c>
      <c r="P382" t="s">
        <v>2042</v>
      </c>
      <c r="Q382" t="s">
        <v>2043</v>
      </c>
      <c r="R382">
        <v>57454000</v>
      </c>
      <c r="S382">
        <v>51406240</v>
      </c>
      <c r="T382">
        <f>_xlfn.XLOOKUP(K382,[1]Sheet1!$K:$K,[1]Sheet1!$T:$T,0,0)</f>
        <v>106768000</v>
      </c>
      <c r="U382">
        <f>IF(ROW()=MATCH(K382,$K:$K,0),
  _xlfn.IFNA(_xlfn.IFNA(_xlfn.XLOOKUP(K382,Buildings!$A:$A,Buildings!$P:$P),
      _xlfn.IFNA(_xlfn.XLOOKUP(K382,'Renewable energy'!$A:$A,'Renewable energy'!$O:$O),
        _xlfn.IFNA(_xlfn.XLOOKUP(K382,Transportation!$A:$A,Transportation!$M:$M),
          _xlfn.IFNA(_xlfn.XLOOKUP(K382,'Waste and circular economy'!$A:$A,'Waste and circular economy'!$P:$P),
            _xlfn.XLOOKUP(K382,'Water and wastewater'!$A:$A,'Water and wastewater'!$P:$P))))),
    0),
  0)</f>
        <v>0</v>
      </c>
    </row>
    <row r="383" spans="1:21" x14ac:dyDescent="0.35">
      <c r="A383" t="s">
        <v>3072</v>
      </c>
      <c r="B383">
        <v>2023</v>
      </c>
      <c r="C383">
        <v>2024</v>
      </c>
      <c r="D383" t="s">
        <v>156</v>
      </c>
      <c r="E383" t="s">
        <v>156</v>
      </c>
      <c r="F383" t="s">
        <v>2044</v>
      </c>
      <c r="G383" t="s">
        <v>1597</v>
      </c>
      <c r="H383" t="s">
        <v>2045</v>
      </c>
      <c r="I383">
        <v>6260</v>
      </c>
      <c r="J383" t="s">
        <v>3282</v>
      </c>
      <c r="K383" s="44">
        <v>1545</v>
      </c>
      <c r="L383" t="s">
        <v>2046</v>
      </c>
      <c r="M383" t="s">
        <v>159</v>
      </c>
      <c r="N383" t="s">
        <v>2047</v>
      </c>
      <c r="O383" t="s">
        <v>160</v>
      </c>
      <c r="P383">
        <v>0</v>
      </c>
      <c r="Q383">
        <v>0</v>
      </c>
      <c r="R383">
        <v>132000000</v>
      </c>
      <c r="S383">
        <v>125400000</v>
      </c>
      <c r="T383">
        <f>_xlfn.XLOOKUP(K383,[1]Sheet1!$K:$K,[1]Sheet1!$T:$T,0,0)</f>
        <v>165000000</v>
      </c>
      <c r="U383">
        <f>IF(ROW()=MATCH(K383,$K:$K,0),
  _xlfn.IFNA(_xlfn.IFNA(_xlfn.XLOOKUP(K383,Buildings!$A:$A,Buildings!$P:$P),
      _xlfn.IFNA(_xlfn.XLOOKUP(K383,'Renewable energy'!$A:$A,'Renewable energy'!$O:$O),
        _xlfn.IFNA(_xlfn.XLOOKUP(K383,Transportation!$A:$A,Transportation!$M:$M),
          _xlfn.IFNA(_xlfn.XLOOKUP(K383,'Waste and circular economy'!$A:$A,'Waste and circular economy'!$P:$P),
            _xlfn.XLOOKUP(K383,'Water and wastewater'!$A:$A,'Water and wastewater'!$P:$P))))),
    0),
  0)</f>
        <v>0.73826895520000002</v>
      </c>
    </row>
    <row r="384" spans="1:21" x14ac:dyDescent="0.35">
      <c r="A384" t="s">
        <v>3072</v>
      </c>
      <c r="B384">
        <v>2023</v>
      </c>
      <c r="C384">
        <v>2023</v>
      </c>
      <c r="D384" t="s">
        <v>156</v>
      </c>
      <c r="E384" t="s">
        <v>156</v>
      </c>
      <c r="F384" t="s">
        <v>2044</v>
      </c>
      <c r="G384" t="s">
        <v>1597</v>
      </c>
      <c r="H384" t="s">
        <v>2045</v>
      </c>
      <c r="I384">
        <v>6260</v>
      </c>
      <c r="J384" t="s">
        <v>3282</v>
      </c>
      <c r="K384" s="44">
        <v>1546</v>
      </c>
      <c r="L384" t="s">
        <v>2048</v>
      </c>
      <c r="M384" t="s">
        <v>157</v>
      </c>
      <c r="N384" t="s">
        <v>2049</v>
      </c>
      <c r="O384" t="s">
        <v>158</v>
      </c>
      <c r="P384">
        <v>0</v>
      </c>
      <c r="Q384">
        <v>0</v>
      </c>
      <c r="R384">
        <v>36000000</v>
      </c>
      <c r="S384">
        <v>34200000</v>
      </c>
      <c r="T384">
        <f>_xlfn.XLOOKUP(K384,[1]Sheet1!$K:$K,[1]Sheet1!$T:$T,0,0)</f>
        <v>45000000</v>
      </c>
      <c r="U384">
        <f>IF(ROW()=MATCH(K384,$K:$K,0),
  _xlfn.IFNA(_xlfn.IFNA(_xlfn.XLOOKUP(K384,Buildings!$A:$A,Buildings!$P:$P),
      _xlfn.IFNA(_xlfn.XLOOKUP(K384,'Renewable energy'!$A:$A,'Renewable energy'!$O:$O),
        _xlfn.IFNA(_xlfn.XLOOKUP(K384,Transportation!$A:$A,Transportation!$M:$M),
          _xlfn.IFNA(_xlfn.XLOOKUP(K384,'Waste and circular economy'!$A:$A,'Waste and circular economy'!$P:$P),
            _xlfn.XLOOKUP(K384,'Water and wastewater'!$A:$A,'Water and wastewater'!$P:$P))))),
    0),
  0)</f>
        <v>0.1818133408</v>
      </c>
    </row>
    <row r="385" spans="1:21" x14ac:dyDescent="0.35">
      <c r="A385" t="s">
        <v>3073</v>
      </c>
      <c r="B385">
        <v>2023</v>
      </c>
      <c r="C385">
        <v>2025</v>
      </c>
      <c r="D385" t="s">
        <v>167</v>
      </c>
      <c r="E385" t="s">
        <v>167</v>
      </c>
      <c r="F385" t="s">
        <v>2050</v>
      </c>
      <c r="G385" t="s">
        <v>1386</v>
      </c>
      <c r="H385" t="s">
        <v>2051</v>
      </c>
      <c r="I385">
        <v>69620</v>
      </c>
      <c r="J385" t="s">
        <v>3282</v>
      </c>
      <c r="K385" s="44">
        <v>1542</v>
      </c>
      <c r="L385" t="s">
        <v>2052</v>
      </c>
      <c r="M385" t="s">
        <v>168</v>
      </c>
      <c r="N385" t="s">
        <v>2053</v>
      </c>
      <c r="O385" t="s">
        <v>169</v>
      </c>
      <c r="P385">
        <v>0</v>
      </c>
      <c r="Q385">
        <v>0</v>
      </c>
      <c r="R385">
        <v>24000000</v>
      </c>
      <c r="S385">
        <v>23322061</v>
      </c>
      <c r="T385">
        <f>_xlfn.XLOOKUP(K385,[1]Sheet1!$K:$K,[1]Sheet1!$T:$T,0,0)</f>
        <v>30000000</v>
      </c>
      <c r="U385">
        <f>IF(ROW()=MATCH(K385,$K:$K,0),
  _xlfn.IFNA(_xlfn.IFNA(_xlfn.XLOOKUP(K385,Buildings!$A:$A,Buildings!$P:$P),
      _xlfn.IFNA(_xlfn.XLOOKUP(K385,'Renewable energy'!$A:$A,'Renewable energy'!$O:$O),
        _xlfn.IFNA(_xlfn.XLOOKUP(K385,Transportation!$A:$A,Transportation!$M:$M),
          _xlfn.IFNA(_xlfn.XLOOKUP(K385,'Waste and circular economy'!$A:$A,'Waste and circular economy'!$P:$P),
            _xlfn.XLOOKUP(K385,'Water and wastewater'!$A:$A,'Water and wastewater'!$P:$P))))),
    0),
  0)</f>
        <v>7.7709107252000318E-3</v>
      </c>
    </row>
    <row r="386" spans="1:21" x14ac:dyDescent="0.35">
      <c r="A386" t="s">
        <v>3074</v>
      </c>
      <c r="B386">
        <v>2021</v>
      </c>
      <c r="C386">
        <v>2022</v>
      </c>
      <c r="D386" t="s">
        <v>982</v>
      </c>
      <c r="E386" t="s">
        <v>982</v>
      </c>
      <c r="F386" t="s">
        <v>2054</v>
      </c>
      <c r="G386" t="s">
        <v>2055</v>
      </c>
      <c r="H386" t="s">
        <v>2056</v>
      </c>
      <c r="I386">
        <v>51800</v>
      </c>
      <c r="J386" t="s">
        <v>3285</v>
      </c>
      <c r="K386" s="44">
        <v>1381</v>
      </c>
      <c r="L386" t="s">
        <v>2057</v>
      </c>
      <c r="M386" t="s">
        <v>1179</v>
      </c>
      <c r="N386" t="s">
        <v>2058</v>
      </c>
      <c r="O386" t="s">
        <v>1180</v>
      </c>
      <c r="P386">
        <v>0</v>
      </c>
      <c r="Q386">
        <v>0</v>
      </c>
      <c r="R386">
        <v>6300000</v>
      </c>
      <c r="S386">
        <v>4879649.1361651141</v>
      </c>
      <c r="T386">
        <f>_xlfn.XLOOKUP(K386,[1]Sheet1!$K:$K,[1]Sheet1!$T:$T,0,0)</f>
        <v>7700000</v>
      </c>
      <c r="U386">
        <f>IF(ROW()=MATCH(K386,$K:$K,0),
  _xlfn.IFNA(_xlfn.IFNA(_xlfn.XLOOKUP(K386,Buildings!$A:$A,Buildings!$P:$P),
      _xlfn.IFNA(_xlfn.XLOOKUP(K386,'Renewable energy'!$A:$A,'Renewable energy'!$O:$O),
        _xlfn.IFNA(_xlfn.XLOOKUP(K386,Transportation!$A:$A,Transportation!$M:$M),
          _xlfn.IFNA(_xlfn.XLOOKUP(K386,'Waste and circular economy'!$A:$A,'Waste and circular economy'!$P:$P),
            _xlfn.XLOOKUP(K386,'Water and wastewater'!$A:$A,'Water and wastewater'!$P:$P))))),
    0),
  0)</f>
        <v>0</v>
      </c>
    </row>
    <row r="387" spans="1:21" x14ac:dyDescent="0.35">
      <c r="A387" t="s">
        <v>3075</v>
      </c>
      <c r="B387">
        <v>2021</v>
      </c>
      <c r="C387">
        <v>2022</v>
      </c>
      <c r="D387" t="s">
        <v>982</v>
      </c>
      <c r="E387" t="s">
        <v>982</v>
      </c>
      <c r="F387" t="s">
        <v>2054</v>
      </c>
      <c r="G387" t="s">
        <v>2055</v>
      </c>
      <c r="H387" t="s">
        <v>2056</v>
      </c>
      <c r="I387">
        <v>51800</v>
      </c>
      <c r="J387" t="s">
        <v>3285</v>
      </c>
      <c r="K387" s="44">
        <v>1381</v>
      </c>
      <c r="L387" t="s">
        <v>2057</v>
      </c>
      <c r="M387" t="s">
        <v>1179</v>
      </c>
      <c r="N387" t="s">
        <v>2058</v>
      </c>
      <c r="O387" t="s">
        <v>1180</v>
      </c>
      <c r="P387">
        <v>0</v>
      </c>
      <c r="Q387">
        <v>0</v>
      </c>
      <c r="R387">
        <v>1400000</v>
      </c>
      <c r="S387">
        <v>1120000</v>
      </c>
      <c r="T387">
        <f>_xlfn.XLOOKUP(K387,[1]Sheet1!$K:$K,[1]Sheet1!$T:$T,0,0)</f>
        <v>7700000</v>
      </c>
      <c r="U387">
        <f>IF(ROW()=MATCH(K387,$K:$K,0),
  _xlfn.IFNA(_xlfn.IFNA(_xlfn.XLOOKUP(K387,Buildings!$A:$A,Buildings!$P:$P),
      _xlfn.IFNA(_xlfn.XLOOKUP(K387,'Renewable energy'!$A:$A,'Renewable energy'!$O:$O),
        _xlfn.IFNA(_xlfn.XLOOKUP(K387,Transportation!$A:$A,Transportation!$M:$M),
          _xlfn.IFNA(_xlfn.XLOOKUP(K387,'Waste and circular economy'!$A:$A,'Waste and circular economy'!$P:$P),
            _xlfn.XLOOKUP(K387,'Water and wastewater'!$A:$A,'Water and wastewater'!$P:$P))))),
    0),
  0)</f>
        <v>0</v>
      </c>
    </row>
    <row r="388" spans="1:21" x14ac:dyDescent="0.35">
      <c r="A388" t="s">
        <v>3074</v>
      </c>
      <c r="B388">
        <v>2019</v>
      </c>
      <c r="C388">
        <v>2021</v>
      </c>
      <c r="D388" t="s">
        <v>982</v>
      </c>
      <c r="E388" t="s">
        <v>982</v>
      </c>
      <c r="F388" t="s">
        <v>2054</v>
      </c>
      <c r="G388" t="s">
        <v>2055</v>
      </c>
      <c r="H388" t="s">
        <v>2056</v>
      </c>
      <c r="I388">
        <v>51800</v>
      </c>
      <c r="J388" t="s">
        <v>3286</v>
      </c>
      <c r="K388" s="44">
        <v>1118</v>
      </c>
      <c r="L388" t="s">
        <v>2059</v>
      </c>
      <c r="M388" t="s">
        <v>983</v>
      </c>
      <c r="N388" t="s">
        <v>2060</v>
      </c>
      <c r="O388" t="s">
        <v>984</v>
      </c>
      <c r="P388">
        <v>0</v>
      </c>
      <c r="Q388">
        <v>0</v>
      </c>
      <c r="R388">
        <v>6523000</v>
      </c>
      <c r="S388">
        <v>5052373.2246357203</v>
      </c>
      <c r="T388">
        <f>_xlfn.XLOOKUP(K388,[1]Sheet1!$K:$K,[1]Sheet1!$T:$T,0,0)</f>
        <v>186300000</v>
      </c>
      <c r="U388">
        <f>IF(ROW()=MATCH(K388,$K:$K,0),
  _xlfn.IFNA(_xlfn.IFNA(_xlfn.XLOOKUP(K388,Buildings!$A:$A,Buildings!$P:$P),
      _xlfn.IFNA(_xlfn.XLOOKUP(K388,'Renewable energy'!$A:$A,'Renewable energy'!$O:$O),
        _xlfn.IFNA(_xlfn.XLOOKUP(K388,Transportation!$A:$A,Transportation!$M:$M),
          _xlfn.IFNA(_xlfn.XLOOKUP(K388,'Waste and circular economy'!$A:$A,'Waste and circular economy'!$P:$P),
            _xlfn.XLOOKUP(K388,'Water and wastewater'!$A:$A,'Water and wastewater'!$P:$P))))),
    0),
  0)</f>
        <v>0</v>
      </c>
    </row>
    <row r="389" spans="1:21" x14ac:dyDescent="0.35">
      <c r="A389" t="s">
        <v>3076</v>
      </c>
      <c r="B389">
        <v>2019</v>
      </c>
      <c r="C389">
        <v>2021</v>
      </c>
      <c r="D389" t="s">
        <v>982</v>
      </c>
      <c r="E389" t="s">
        <v>982</v>
      </c>
      <c r="F389" t="s">
        <v>2054</v>
      </c>
      <c r="G389" t="s">
        <v>2055</v>
      </c>
      <c r="H389" t="s">
        <v>2056</v>
      </c>
      <c r="I389">
        <v>51800</v>
      </c>
      <c r="J389" t="s">
        <v>3286</v>
      </c>
      <c r="K389" s="44">
        <v>1118</v>
      </c>
      <c r="L389" t="s">
        <v>2059</v>
      </c>
      <c r="M389" t="s">
        <v>983</v>
      </c>
      <c r="N389" t="s">
        <v>2060</v>
      </c>
      <c r="O389" t="s">
        <v>984</v>
      </c>
      <c r="P389">
        <v>0</v>
      </c>
      <c r="Q389">
        <v>0</v>
      </c>
      <c r="R389">
        <v>60000000</v>
      </c>
      <c r="S389">
        <v>54000000</v>
      </c>
      <c r="T389">
        <f>_xlfn.XLOOKUP(K389,[1]Sheet1!$K:$K,[1]Sheet1!$T:$T,0,0)</f>
        <v>186300000</v>
      </c>
      <c r="U389">
        <f>IF(ROW()=MATCH(K389,$K:$K,0),
  _xlfn.IFNA(_xlfn.IFNA(_xlfn.XLOOKUP(K389,Buildings!$A:$A,Buildings!$P:$P),
      _xlfn.IFNA(_xlfn.XLOOKUP(K389,'Renewable energy'!$A:$A,'Renewable energy'!$O:$O),
        _xlfn.IFNA(_xlfn.XLOOKUP(K389,Transportation!$A:$A,Transportation!$M:$M),
          _xlfn.IFNA(_xlfn.XLOOKUP(K389,'Waste and circular economy'!$A:$A,'Waste and circular economy'!$P:$P),
            _xlfn.XLOOKUP(K389,'Water and wastewater'!$A:$A,'Water and wastewater'!$P:$P))))),
    0),
  0)</f>
        <v>0</v>
      </c>
    </row>
    <row r="390" spans="1:21" x14ac:dyDescent="0.35">
      <c r="A390" t="s">
        <v>3077</v>
      </c>
      <c r="B390">
        <v>2019</v>
      </c>
      <c r="C390">
        <v>2021</v>
      </c>
      <c r="D390" t="s">
        <v>982</v>
      </c>
      <c r="E390" t="s">
        <v>982</v>
      </c>
      <c r="F390" t="s">
        <v>2054</v>
      </c>
      <c r="G390" t="s">
        <v>2055</v>
      </c>
      <c r="H390" t="s">
        <v>2056</v>
      </c>
      <c r="I390">
        <v>51800</v>
      </c>
      <c r="J390" t="s">
        <v>3286</v>
      </c>
      <c r="K390" s="44">
        <v>1118</v>
      </c>
      <c r="L390" t="s">
        <v>2059</v>
      </c>
      <c r="M390" t="s">
        <v>983</v>
      </c>
      <c r="N390" t="s">
        <v>2060</v>
      </c>
      <c r="O390" t="s">
        <v>984</v>
      </c>
      <c r="P390">
        <v>0</v>
      </c>
      <c r="Q390">
        <v>0</v>
      </c>
      <c r="R390">
        <v>129700000</v>
      </c>
      <c r="S390">
        <v>123609880</v>
      </c>
      <c r="T390">
        <f>_xlfn.XLOOKUP(K390,[1]Sheet1!$K:$K,[1]Sheet1!$T:$T,0,0)</f>
        <v>186300000</v>
      </c>
      <c r="U390">
        <f>IF(ROW()=MATCH(K390,$K:$K,0),
  _xlfn.IFNA(_xlfn.IFNA(_xlfn.XLOOKUP(K390,Buildings!$A:$A,Buildings!$P:$P),
      _xlfn.IFNA(_xlfn.XLOOKUP(K390,'Renewable energy'!$A:$A,'Renewable energy'!$O:$O),
        _xlfn.IFNA(_xlfn.XLOOKUP(K390,Transportation!$A:$A,Transportation!$M:$M),
          _xlfn.IFNA(_xlfn.XLOOKUP(K390,'Waste and circular economy'!$A:$A,'Waste and circular economy'!$P:$P),
            _xlfn.XLOOKUP(K390,'Water and wastewater'!$A:$A,'Water and wastewater'!$P:$P))))),
    0),
  0)</f>
        <v>0</v>
      </c>
    </row>
    <row r="391" spans="1:21" x14ac:dyDescent="0.35">
      <c r="A391" t="s">
        <v>3074</v>
      </c>
      <c r="B391">
        <v>2016</v>
      </c>
      <c r="C391">
        <v>2017</v>
      </c>
      <c r="D391" t="s">
        <v>982</v>
      </c>
      <c r="E391" t="s">
        <v>982</v>
      </c>
      <c r="F391" t="s">
        <v>2054</v>
      </c>
      <c r="G391" t="s">
        <v>2055</v>
      </c>
      <c r="H391" t="s">
        <v>2056</v>
      </c>
      <c r="I391">
        <v>51800</v>
      </c>
      <c r="J391" t="s">
        <v>3283</v>
      </c>
      <c r="K391" s="44">
        <v>1020</v>
      </c>
      <c r="L391" t="s">
        <v>2061</v>
      </c>
      <c r="M391" t="s">
        <v>1353</v>
      </c>
      <c r="N391" t="s">
        <v>2062</v>
      </c>
      <c r="O391" t="s">
        <v>1354</v>
      </c>
      <c r="P391">
        <v>0</v>
      </c>
      <c r="Q391">
        <v>0</v>
      </c>
      <c r="R391">
        <v>13050000</v>
      </c>
      <c r="S391">
        <v>10107844.639199169</v>
      </c>
      <c r="T391">
        <f>_xlfn.XLOOKUP(K391,[1]Sheet1!$K:$K,[1]Sheet1!$T:$T,0,0)</f>
        <v>20000000</v>
      </c>
      <c r="U391">
        <f>IF(ROW()=MATCH(K391,$K:$K,0),
  _xlfn.IFNA(_xlfn.IFNA(_xlfn.XLOOKUP(K391,Buildings!$A:$A,Buildings!$P:$P),
      _xlfn.IFNA(_xlfn.XLOOKUP(K391,'Renewable energy'!$A:$A,'Renewable energy'!$O:$O),
        _xlfn.IFNA(_xlfn.XLOOKUP(K391,Transportation!$A:$A,Transportation!$M:$M),
          _xlfn.IFNA(_xlfn.XLOOKUP(K391,'Waste and circular economy'!$A:$A,'Waste and circular economy'!$P:$P),
            _xlfn.XLOOKUP(K391,'Water and wastewater'!$A:$A,'Water and wastewater'!$P:$P))))),
    0),
  0)</f>
        <v>0</v>
      </c>
    </row>
    <row r="392" spans="1:21" x14ac:dyDescent="0.35">
      <c r="A392" t="s">
        <v>3075</v>
      </c>
      <c r="B392">
        <v>2021</v>
      </c>
      <c r="C392">
        <v>2021</v>
      </c>
      <c r="D392" t="s">
        <v>982</v>
      </c>
      <c r="E392" t="s">
        <v>982</v>
      </c>
      <c r="F392" t="s">
        <v>2054</v>
      </c>
      <c r="G392" t="s">
        <v>2055</v>
      </c>
      <c r="H392" t="s">
        <v>2056</v>
      </c>
      <c r="I392">
        <v>51800</v>
      </c>
      <c r="J392" t="s">
        <v>3288</v>
      </c>
      <c r="K392" s="44">
        <v>1382</v>
      </c>
      <c r="L392" t="s">
        <v>2063</v>
      </c>
      <c r="M392" t="s">
        <v>1300</v>
      </c>
      <c r="N392" t="s">
        <v>2064</v>
      </c>
      <c r="O392" t="s">
        <v>1301</v>
      </c>
      <c r="P392">
        <v>0</v>
      </c>
      <c r="Q392">
        <v>0</v>
      </c>
      <c r="R392">
        <v>19000000</v>
      </c>
      <c r="S392">
        <v>15200000</v>
      </c>
      <c r="T392">
        <f>_xlfn.XLOOKUP(K392,[1]Sheet1!$K:$K,[1]Sheet1!$T:$T,0,0)</f>
        <v>19000000</v>
      </c>
      <c r="U392">
        <f>IF(ROW()=MATCH(K392,$K:$K,0),
  _xlfn.IFNA(_xlfn.IFNA(_xlfn.XLOOKUP(K392,Buildings!$A:$A,Buildings!$P:$P),
      _xlfn.IFNA(_xlfn.XLOOKUP(K392,'Renewable energy'!$A:$A,'Renewable energy'!$O:$O),
        _xlfn.IFNA(_xlfn.XLOOKUP(K392,Transportation!$A:$A,Transportation!$M:$M),
          _xlfn.IFNA(_xlfn.XLOOKUP(K392,'Waste and circular economy'!$A:$A,'Waste and circular economy'!$P:$P),
            _xlfn.XLOOKUP(K392,'Water and wastewater'!$A:$A,'Water and wastewater'!$P:$P))))),
    0),
  0)</f>
        <v>0</v>
      </c>
    </row>
    <row r="393" spans="1:21" x14ac:dyDescent="0.35">
      <c r="A393" t="s">
        <v>3078</v>
      </c>
      <c r="B393">
        <v>2024</v>
      </c>
      <c r="C393">
        <v>2026</v>
      </c>
      <c r="D393" t="s">
        <v>46</v>
      </c>
      <c r="E393" t="s">
        <v>46</v>
      </c>
      <c r="F393" t="s">
        <v>2065</v>
      </c>
      <c r="G393" t="s">
        <v>1412</v>
      </c>
      <c r="H393" t="s">
        <v>2066</v>
      </c>
      <c r="I393">
        <v>20140</v>
      </c>
      <c r="J393" t="s">
        <v>3282</v>
      </c>
      <c r="K393" s="44">
        <v>4058</v>
      </c>
      <c r="L393" t="s">
        <v>2067</v>
      </c>
      <c r="M393" t="s">
        <v>47</v>
      </c>
      <c r="N393" t="s">
        <v>2068</v>
      </c>
      <c r="O393" t="s">
        <v>48</v>
      </c>
      <c r="P393">
        <v>0</v>
      </c>
      <c r="Q393">
        <v>0</v>
      </c>
      <c r="R393">
        <v>90000000</v>
      </c>
      <c r="S393">
        <v>90000000</v>
      </c>
      <c r="T393">
        <f>_xlfn.XLOOKUP(K393,[1]Sheet1!$K:$K,[1]Sheet1!$T:$T,0,0)</f>
        <v>240000000</v>
      </c>
      <c r="U393">
        <f>IF(ROW()=MATCH(K393,$K:$K,0),
  _xlfn.IFNA(_xlfn.IFNA(_xlfn.XLOOKUP(K393,Buildings!$A:$A,Buildings!$P:$P),
      _xlfn.IFNA(_xlfn.XLOOKUP(K393,'Renewable energy'!$A:$A,'Renewable energy'!$O:$O),
        _xlfn.IFNA(_xlfn.XLOOKUP(K393,Transportation!$A:$A,Transportation!$M:$M),
          _xlfn.IFNA(_xlfn.XLOOKUP(K393,'Waste and circular economy'!$A:$A,'Waste and circular economy'!$P:$P),
            _xlfn.XLOOKUP(K393,'Water and wastewater'!$A:$A,'Water and wastewater'!$P:$P))))),
    0),
  0)</f>
        <v>0.4162575375</v>
      </c>
    </row>
    <row r="394" spans="1:21" x14ac:dyDescent="0.35">
      <c r="A394" t="s">
        <v>3079</v>
      </c>
      <c r="B394">
        <v>2020</v>
      </c>
      <c r="C394">
        <v>2023</v>
      </c>
      <c r="D394" t="s">
        <v>366</v>
      </c>
      <c r="E394" t="s">
        <v>366</v>
      </c>
      <c r="F394" t="s">
        <v>2069</v>
      </c>
      <c r="G394" t="s">
        <v>1430</v>
      </c>
      <c r="H394" t="s">
        <v>2070</v>
      </c>
      <c r="I394">
        <v>2300</v>
      </c>
      <c r="J394" t="s">
        <v>3282</v>
      </c>
      <c r="K394" s="44">
        <v>1369</v>
      </c>
      <c r="L394" t="s">
        <v>2071</v>
      </c>
      <c r="M394" t="s">
        <v>367</v>
      </c>
      <c r="N394" t="s">
        <v>2072</v>
      </c>
      <c r="O394" t="s">
        <v>368</v>
      </c>
      <c r="P394">
        <v>0</v>
      </c>
      <c r="Q394">
        <v>0</v>
      </c>
      <c r="R394">
        <v>250000000</v>
      </c>
      <c r="S394">
        <v>225000000</v>
      </c>
      <c r="T394">
        <f>_xlfn.XLOOKUP(K394,[1]Sheet1!$K:$K,[1]Sheet1!$T:$T,0,0)</f>
        <v>740000000</v>
      </c>
      <c r="U394">
        <f>IF(ROW()=MATCH(K394,$K:$K,0),
  _xlfn.IFNA(_xlfn.IFNA(_xlfn.XLOOKUP(K394,Buildings!$A:$A,Buildings!$P:$P),
      _xlfn.IFNA(_xlfn.XLOOKUP(K394,'Renewable energy'!$A:$A,'Renewable energy'!$O:$O),
        _xlfn.IFNA(_xlfn.XLOOKUP(K394,Transportation!$A:$A,Transportation!$M:$M),
          _xlfn.IFNA(_xlfn.XLOOKUP(K394,'Waste and circular economy'!$A:$A,'Waste and circular economy'!$P:$P),
            _xlfn.XLOOKUP(K394,'Water and wastewater'!$A:$A,'Water and wastewater'!$P:$P))))),
    0),
  0)</f>
        <v>7.8952142831081069</v>
      </c>
    </row>
    <row r="395" spans="1:21" x14ac:dyDescent="0.35">
      <c r="A395" t="s">
        <v>3080</v>
      </c>
      <c r="B395">
        <v>2020</v>
      </c>
      <c r="C395">
        <v>2023</v>
      </c>
      <c r="D395" t="s">
        <v>366</v>
      </c>
      <c r="E395" t="s">
        <v>366</v>
      </c>
      <c r="F395" t="s">
        <v>2069</v>
      </c>
      <c r="G395" t="s">
        <v>1430</v>
      </c>
      <c r="H395" t="s">
        <v>2070</v>
      </c>
      <c r="I395">
        <v>2300</v>
      </c>
      <c r="J395" t="s">
        <v>3282</v>
      </c>
      <c r="K395" s="44">
        <v>1369</v>
      </c>
      <c r="L395" t="s">
        <v>2071</v>
      </c>
      <c r="M395" t="s">
        <v>367</v>
      </c>
      <c r="N395" t="s">
        <v>2072</v>
      </c>
      <c r="O395" t="s">
        <v>368</v>
      </c>
      <c r="P395">
        <v>0</v>
      </c>
      <c r="Q395">
        <v>0</v>
      </c>
      <c r="R395">
        <v>250000000</v>
      </c>
      <c r="S395">
        <v>226562500</v>
      </c>
      <c r="T395">
        <f>_xlfn.XLOOKUP(K395,[1]Sheet1!$K:$K,[1]Sheet1!$T:$T,0,0)</f>
        <v>740000000</v>
      </c>
      <c r="U395">
        <f>IF(ROW()=MATCH(K395,$K:$K,0),
  _xlfn.IFNA(_xlfn.IFNA(_xlfn.XLOOKUP(K395,Buildings!$A:$A,Buildings!$P:$P),
      _xlfn.IFNA(_xlfn.XLOOKUP(K395,'Renewable energy'!$A:$A,'Renewable energy'!$O:$O),
        _xlfn.IFNA(_xlfn.XLOOKUP(K395,Transportation!$A:$A,Transportation!$M:$M),
          _xlfn.IFNA(_xlfn.XLOOKUP(K395,'Waste and circular economy'!$A:$A,'Waste and circular economy'!$P:$P),
            _xlfn.XLOOKUP(K395,'Water and wastewater'!$A:$A,'Water and wastewater'!$P:$P))))),
    0),
  0)</f>
        <v>0</v>
      </c>
    </row>
    <row r="396" spans="1:21" x14ac:dyDescent="0.35">
      <c r="A396" t="s">
        <v>3081</v>
      </c>
      <c r="B396">
        <v>2020</v>
      </c>
      <c r="C396">
        <v>2023</v>
      </c>
      <c r="D396" t="s">
        <v>366</v>
      </c>
      <c r="E396" t="s">
        <v>366</v>
      </c>
      <c r="F396" t="s">
        <v>2069</v>
      </c>
      <c r="G396" t="s">
        <v>1430</v>
      </c>
      <c r="H396" t="s">
        <v>2070</v>
      </c>
      <c r="I396">
        <v>2300</v>
      </c>
      <c r="J396" t="s">
        <v>3282</v>
      </c>
      <c r="K396" s="44">
        <v>1369</v>
      </c>
      <c r="L396" t="s">
        <v>2071</v>
      </c>
      <c r="M396" t="s">
        <v>367</v>
      </c>
      <c r="N396" t="s">
        <v>2072</v>
      </c>
      <c r="O396" t="s">
        <v>368</v>
      </c>
      <c r="P396">
        <v>0</v>
      </c>
      <c r="Q396">
        <v>0</v>
      </c>
      <c r="R396">
        <v>65000000</v>
      </c>
      <c r="S396">
        <v>60937500</v>
      </c>
      <c r="T396">
        <f>_xlfn.XLOOKUP(K396,[1]Sheet1!$K:$K,[1]Sheet1!$T:$T,0,0)</f>
        <v>740000000</v>
      </c>
      <c r="U396">
        <f>IF(ROW()=MATCH(K396,$K:$K,0),
  _xlfn.IFNA(_xlfn.IFNA(_xlfn.XLOOKUP(K396,Buildings!$A:$A,Buildings!$P:$P),
      _xlfn.IFNA(_xlfn.XLOOKUP(K396,'Renewable energy'!$A:$A,'Renewable energy'!$O:$O),
        _xlfn.IFNA(_xlfn.XLOOKUP(K396,Transportation!$A:$A,Transportation!$M:$M),
          _xlfn.IFNA(_xlfn.XLOOKUP(K396,'Waste and circular economy'!$A:$A,'Waste and circular economy'!$P:$P),
            _xlfn.XLOOKUP(K396,'Water and wastewater'!$A:$A,'Water and wastewater'!$P:$P))))),
    0),
  0)</f>
        <v>0</v>
      </c>
    </row>
    <row r="397" spans="1:21" x14ac:dyDescent="0.35">
      <c r="A397" t="s">
        <v>3018</v>
      </c>
      <c r="B397">
        <v>2020</v>
      </c>
      <c r="C397">
        <v>2023</v>
      </c>
      <c r="D397" t="s">
        <v>366</v>
      </c>
      <c r="E397" t="s">
        <v>366</v>
      </c>
      <c r="F397" t="s">
        <v>2069</v>
      </c>
      <c r="G397" t="s">
        <v>1430</v>
      </c>
      <c r="H397" t="s">
        <v>2070</v>
      </c>
      <c r="I397">
        <v>2300</v>
      </c>
      <c r="J397" t="s">
        <v>3282</v>
      </c>
      <c r="K397" s="44">
        <v>1345</v>
      </c>
      <c r="L397" t="s">
        <v>2073</v>
      </c>
      <c r="M397" t="s">
        <v>409</v>
      </c>
      <c r="N397" t="s">
        <v>2074</v>
      </c>
      <c r="O397" t="s">
        <v>410</v>
      </c>
      <c r="P397">
        <v>0</v>
      </c>
      <c r="Q397">
        <v>0</v>
      </c>
      <c r="R397">
        <v>350000000</v>
      </c>
      <c r="S397">
        <v>310625000</v>
      </c>
      <c r="T397">
        <f>_xlfn.XLOOKUP(K397,[1]Sheet1!$K:$K,[1]Sheet1!$T:$T,0,0)</f>
        <v>900000000</v>
      </c>
      <c r="U397">
        <f>IF(ROW()=MATCH(K397,$K:$K,0),
  _xlfn.IFNA(_xlfn.IFNA(_xlfn.XLOOKUP(K397,Buildings!$A:$A,Buildings!$P:$P),
      _xlfn.IFNA(_xlfn.XLOOKUP(K397,'Renewable energy'!$A:$A,'Renewable energy'!$O:$O),
        _xlfn.IFNA(_xlfn.XLOOKUP(K397,Transportation!$A:$A,Transportation!$M:$M),
          _xlfn.IFNA(_xlfn.XLOOKUP(K397,'Waste and circular economy'!$A:$A,'Waste and circular economy'!$P:$P),
            _xlfn.XLOOKUP(K397,'Water and wastewater'!$A:$A,'Water and wastewater'!$P:$P))))),
    0),
  0)</f>
        <v>9.3055855520833326</v>
      </c>
    </row>
    <row r="398" spans="1:21" x14ac:dyDescent="0.35">
      <c r="A398" t="s">
        <v>3080</v>
      </c>
      <c r="B398">
        <v>2020</v>
      </c>
      <c r="C398">
        <v>2023</v>
      </c>
      <c r="D398" t="s">
        <v>366</v>
      </c>
      <c r="E398" t="s">
        <v>366</v>
      </c>
      <c r="F398" t="s">
        <v>2069</v>
      </c>
      <c r="G398" t="s">
        <v>1430</v>
      </c>
      <c r="H398" t="s">
        <v>2070</v>
      </c>
      <c r="I398">
        <v>2300</v>
      </c>
      <c r="J398" t="s">
        <v>3282</v>
      </c>
      <c r="K398" s="44">
        <v>1345</v>
      </c>
      <c r="L398" t="s">
        <v>2073</v>
      </c>
      <c r="M398" t="s">
        <v>409</v>
      </c>
      <c r="N398" t="s">
        <v>2074</v>
      </c>
      <c r="O398" t="s">
        <v>410</v>
      </c>
      <c r="P398">
        <v>0</v>
      </c>
      <c r="Q398">
        <v>0</v>
      </c>
      <c r="R398">
        <v>250000000</v>
      </c>
      <c r="S398">
        <v>226562500</v>
      </c>
      <c r="T398">
        <f>_xlfn.XLOOKUP(K398,[1]Sheet1!$K:$K,[1]Sheet1!$T:$T,0,0)</f>
        <v>900000000</v>
      </c>
      <c r="U398">
        <f>IF(ROW()=MATCH(K398,$K:$K,0),
  _xlfn.IFNA(_xlfn.IFNA(_xlfn.XLOOKUP(K398,Buildings!$A:$A,Buildings!$P:$P),
      _xlfn.IFNA(_xlfn.XLOOKUP(K398,'Renewable energy'!$A:$A,'Renewable energy'!$O:$O),
        _xlfn.IFNA(_xlfn.XLOOKUP(K398,Transportation!$A:$A,Transportation!$M:$M),
          _xlfn.IFNA(_xlfn.XLOOKUP(K398,'Waste and circular economy'!$A:$A,'Waste and circular economy'!$P:$P),
            _xlfn.XLOOKUP(K398,'Water and wastewater'!$A:$A,'Water and wastewater'!$P:$P))))),
    0),
  0)</f>
        <v>0</v>
      </c>
    </row>
    <row r="399" spans="1:21" x14ac:dyDescent="0.35">
      <c r="A399" t="s">
        <v>3081</v>
      </c>
      <c r="B399">
        <v>2020</v>
      </c>
      <c r="C399">
        <v>2023</v>
      </c>
      <c r="D399" t="s">
        <v>366</v>
      </c>
      <c r="E399" t="s">
        <v>366</v>
      </c>
      <c r="F399" t="s">
        <v>2069</v>
      </c>
      <c r="G399" t="s">
        <v>1430</v>
      </c>
      <c r="H399" t="s">
        <v>2070</v>
      </c>
      <c r="I399">
        <v>2300</v>
      </c>
      <c r="J399" t="s">
        <v>3282</v>
      </c>
      <c r="K399" s="44">
        <v>1345</v>
      </c>
      <c r="L399" t="s">
        <v>2073</v>
      </c>
      <c r="M399" t="s">
        <v>409</v>
      </c>
      <c r="N399" t="s">
        <v>2074</v>
      </c>
      <c r="O399" t="s">
        <v>410</v>
      </c>
      <c r="P399">
        <v>0</v>
      </c>
      <c r="Q399">
        <v>0</v>
      </c>
      <c r="R399">
        <v>65000000</v>
      </c>
      <c r="S399">
        <v>60937500</v>
      </c>
      <c r="T399">
        <f>_xlfn.XLOOKUP(K399,[1]Sheet1!$K:$K,[1]Sheet1!$T:$T,0,0)</f>
        <v>900000000</v>
      </c>
      <c r="U399">
        <f>IF(ROW()=MATCH(K399,$K:$K,0),
  _xlfn.IFNA(_xlfn.IFNA(_xlfn.XLOOKUP(K399,Buildings!$A:$A,Buildings!$P:$P),
      _xlfn.IFNA(_xlfn.XLOOKUP(K399,'Renewable energy'!$A:$A,'Renewable energy'!$O:$O),
        _xlfn.IFNA(_xlfn.XLOOKUP(K399,Transportation!$A:$A,Transportation!$M:$M),
          _xlfn.IFNA(_xlfn.XLOOKUP(K399,'Waste and circular economy'!$A:$A,'Waste and circular economy'!$P:$P),
            _xlfn.XLOOKUP(K399,'Water and wastewater'!$A:$A,'Water and wastewater'!$P:$P))))),
    0),
  0)</f>
        <v>0</v>
      </c>
    </row>
    <row r="400" spans="1:21" x14ac:dyDescent="0.35">
      <c r="A400" t="s">
        <v>2998</v>
      </c>
      <c r="B400">
        <v>2021</v>
      </c>
      <c r="C400">
        <v>2023</v>
      </c>
      <c r="D400" t="s">
        <v>366</v>
      </c>
      <c r="E400" t="s">
        <v>366</v>
      </c>
      <c r="F400" t="s">
        <v>2069</v>
      </c>
      <c r="G400" t="s">
        <v>1430</v>
      </c>
      <c r="H400" t="s">
        <v>2070</v>
      </c>
      <c r="I400">
        <v>2300</v>
      </c>
      <c r="J400" t="s">
        <v>3288</v>
      </c>
      <c r="K400" s="44">
        <v>1329</v>
      </c>
      <c r="L400" t="s">
        <v>2075</v>
      </c>
      <c r="M400" t="s">
        <v>1305</v>
      </c>
      <c r="N400" t="s">
        <v>2076</v>
      </c>
      <c r="O400" t="s">
        <v>1306</v>
      </c>
      <c r="P400" t="s">
        <v>2077</v>
      </c>
      <c r="Q400" t="s">
        <v>2077</v>
      </c>
      <c r="R400">
        <v>200000000</v>
      </c>
      <c r="S400">
        <v>176250000</v>
      </c>
      <c r="T400">
        <f>_xlfn.XLOOKUP(K400,[1]Sheet1!$K:$K,[1]Sheet1!$T:$T,0,0)</f>
        <v>745000000</v>
      </c>
      <c r="U400">
        <f>IF(ROW()=MATCH(K400,$K:$K,0),
  _xlfn.IFNA(_xlfn.IFNA(_xlfn.XLOOKUP(K400,Buildings!$A:$A,Buildings!$P:$P),
      _xlfn.IFNA(_xlfn.XLOOKUP(K400,'Renewable energy'!$A:$A,'Renewable energy'!$O:$O),
        _xlfn.IFNA(_xlfn.XLOOKUP(K400,Transportation!$A:$A,Transportation!$M:$M),
          _xlfn.IFNA(_xlfn.XLOOKUP(K400,'Waste and circular economy'!$A:$A,'Waste and circular economy'!$P:$P),
            _xlfn.XLOOKUP(K400,'Water and wastewater'!$A:$A,'Water and wastewater'!$P:$P))))),
    0),
  0)</f>
        <v>0</v>
      </c>
    </row>
    <row r="401" spans="1:21" x14ac:dyDescent="0.35">
      <c r="A401" t="s">
        <v>3082</v>
      </c>
      <c r="B401">
        <v>2022</v>
      </c>
      <c r="C401">
        <v>2023</v>
      </c>
      <c r="D401" t="s">
        <v>194</v>
      </c>
      <c r="E401" t="s">
        <v>194</v>
      </c>
      <c r="F401" t="s">
        <v>2078</v>
      </c>
      <c r="G401" t="s">
        <v>1419</v>
      </c>
      <c r="H401" t="s">
        <v>2079</v>
      </c>
      <c r="I401">
        <v>14260</v>
      </c>
      <c r="J401" t="s">
        <v>3282</v>
      </c>
      <c r="K401" s="44">
        <v>1471</v>
      </c>
      <c r="L401" t="s">
        <v>2080</v>
      </c>
      <c r="M401" t="s">
        <v>259</v>
      </c>
      <c r="N401" t="s">
        <v>2081</v>
      </c>
      <c r="O401" t="s">
        <v>260</v>
      </c>
      <c r="P401">
        <v>0</v>
      </c>
      <c r="Q401">
        <v>0</v>
      </c>
      <c r="R401">
        <v>1337284</v>
      </c>
      <c r="S401">
        <v>1203556.0501473921</v>
      </c>
      <c r="T401">
        <f>_xlfn.XLOOKUP(K401,[1]Sheet1!$K:$K,[1]Sheet1!$T:$T,0,0)</f>
        <v>1337284</v>
      </c>
      <c r="U401">
        <f>IF(ROW()=MATCH(K401,$K:$K,0),
  _xlfn.IFNA(_xlfn.IFNA(_xlfn.XLOOKUP(K401,Buildings!$A:$A,Buildings!$P:$P),
      _xlfn.IFNA(_xlfn.XLOOKUP(K401,'Renewable energy'!$A:$A,'Renewable energy'!$O:$O),
        _xlfn.IFNA(_xlfn.XLOOKUP(K401,Transportation!$A:$A,Transportation!$M:$M),
          _xlfn.IFNA(_xlfn.XLOOKUP(K401,'Waste and circular economy'!$A:$A,'Waste and circular economy'!$P:$P),
            _xlfn.XLOOKUP(K401,'Water and wastewater'!$A:$A,'Water and wastewater'!$P:$P))))),
    0),
  0)</f>
        <v>0</v>
      </c>
    </row>
    <row r="402" spans="1:21" x14ac:dyDescent="0.35">
      <c r="A402" t="s">
        <v>3082</v>
      </c>
      <c r="B402">
        <v>2022</v>
      </c>
      <c r="C402">
        <v>2022</v>
      </c>
      <c r="D402" t="s">
        <v>194</v>
      </c>
      <c r="E402" t="s">
        <v>194</v>
      </c>
      <c r="F402" t="s">
        <v>2078</v>
      </c>
      <c r="G402" t="s">
        <v>1419</v>
      </c>
      <c r="H402" t="s">
        <v>2079</v>
      </c>
      <c r="I402">
        <v>14260</v>
      </c>
      <c r="J402" t="s">
        <v>3282</v>
      </c>
      <c r="K402" s="44">
        <v>1469</v>
      </c>
      <c r="L402" t="s">
        <v>2082</v>
      </c>
      <c r="M402" t="s">
        <v>263</v>
      </c>
      <c r="N402" t="s">
        <v>2083</v>
      </c>
      <c r="O402" t="s">
        <v>264</v>
      </c>
      <c r="P402">
        <v>0</v>
      </c>
      <c r="Q402">
        <v>0</v>
      </c>
      <c r="R402">
        <v>1610705</v>
      </c>
      <c r="S402">
        <v>1449635.0421844991</v>
      </c>
      <c r="T402">
        <f>_xlfn.XLOOKUP(K402,[1]Sheet1!$K:$K,[1]Sheet1!$T:$T,0,0)</f>
        <v>1610705</v>
      </c>
      <c r="U402">
        <f>IF(ROW()=MATCH(K402,$K:$K,0),
  _xlfn.IFNA(_xlfn.IFNA(_xlfn.XLOOKUP(K402,Buildings!$A:$A,Buildings!$P:$P),
      _xlfn.IFNA(_xlfn.XLOOKUP(K402,'Renewable energy'!$A:$A,'Renewable energy'!$O:$O),
        _xlfn.IFNA(_xlfn.XLOOKUP(K402,Transportation!$A:$A,Transportation!$M:$M),
          _xlfn.IFNA(_xlfn.XLOOKUP(K402,'Waste and circular economy'!$A:$A,'Waste and circular economy'!$P:$P),
            _xlfn.XLOOKUP(K402,'Water and wastewater'!$A:$A,'Water and wastewater'!$P:$P))))),
    0),
  0)</f>
        <v>0</v>
      </c>
    </row>
    <row r="403" spans="1:21" x14ac:dyDescent="0.35">
      <c r="A403" t="s">
        <v>3082</v>
      </c>
      <c r="B403">
        <v>2022</v>
      </c>
      <c r="C403">
        <v>2023</v>
      </c>
      <c r="D403" t="s">
        <v>194</v>
      </c>
      <c r="E403" t="s">
        <v>194</v>
      </c>
      <c r="F403" t="s">
        <v>2078</v>
      </c>
      <c r="G403" t="s">
        <v>1419</v>
      </c>
      <c r="H403" t="s">
        <v>2079</v>
      </c>
      <c r="I403">
        <v>14260</v>
      </c>
      <c r="J403" t="s">
        <v>3282</v>
      </c>
      <c r="K403" s="44">
        <v>1470</v>
      </c>
      <c r="L403" t="s">
        <v>2084</v>
      </c>
      <c r="M403" t="s">
        <v>261</v>
      </c>
      <c r="N403" t="s">
        <v>2085</v>
      </c>
      <c r="O403" t="s">
        <v>262</v>
      </c>
      <c r="P403">
        <v>0</v>
      </c>
      <c r="Q403">
        <v>0</v>
      </c>
      <c r="R403">
        <v>10000000</v>
      </c>
      <c r="S403">
        <v>9000003.3661315925</v>
      </c>
      <c r="T403">
        <f>_xlfn.XLOOKUP(K403,[1]Sheet1!$K:$K,[1]Sheet1!$T:$T,0,0)</f>
        <v>18600000</v>
      </c>
      <c r="U403">
        <f>IF(ROW()=MATCH(K403,$K:$K,0),
  _xlfn.IFNA(_xlfn.IFNA(_xlfn.XLOOKUP(K403,Buildings!$A:$A,Buildings!$P:$P),
      _xlfn.IFNA(_xlfn.XLOOKUP(K403,'Renewable energy'!$A:$A,'Renewable energy'!$O:$O),
        _xlfn.IFNA(_xlfn.XLOOKUP(K403,Transportation!$A:$A,Transportation!$M:$M),
          _xlfn.IFNA(_xlfn.XLOOKUP(K403,'Waste and circular economy'!$A:$A,'Waste and circular economy'!$P:$P),
            _xlfn.XLOOKUP(K403,'Water and wastewater'!$A:$A,'Water and wastewater'!$P:$P))))),
    0),
  0)</f>
        <v>7.2680832626812103E-2</v>
      </c>
    </row>
    <row r="404" spans="1:21" x14ac:dyDescent="0.35">
      <c r="A404" t="s">
        <v>3083</v>
      </c>
      <c r="B404">
        <v>2022</v>
      </c>
      <c r="C404">
        <v>2023</v>
      </c>
      <c r="D404" t="s">
        <v>194</v>
      </c>
      <c r="E404" t="s">
        <v>194</v>
      </c>
      <c r="F404" t="s">
        <v>2078</v>
      </c>
      <c r="G404" t="s">
        <v>1419</v>
      </c>
      <c r="H404" t="s">
        <v>2079</v>
      </c>
      <c r="I404">
        <v>14260</v>
      </c>
      <c r="J404" t="s">
        <v>3282</v>
      </c>
      <c r="K404" s="44">
        <v>1470</v>
      </c>
      <c r="L404" t="s">
        <v>2084</v>
      </c>
      <c r="M404" t="s">
        <v>261</v>
      </c>
      <c r="N404" t="s">
        <v>2085</v>
      </c>
      <c r="O404" t="s">
        <v>262</v>
      </c>
      <c r="P404">
        <v>0</v>
      </c>
      <c r="Q404">
        <v>0</v>
      </c>
      <c r="R404">
        <v>8600000</v>
      </c>
      <c r="S404">
        <v>8026671.3469387749</v>
      </c>
      <c r="T404">
        <f>_xlfn.XLOOKUP(K404,[1]Sheet1!$K:$K,[1]Sheet1!$T:$T,0,0)</f>
        <v>18600000</v>
      </c>
      <c r="U404">
        <f>IF(ROW()=MATCH(K404,$K:$K,0),
  _xlfn.IFNA(_xlfn.IFNA(_xlfn.XLOOKUP(K404,Buildings!$A:$A,Buildings!$P:$P),
      _xlfn.IFNA(_xlfn.XLOOKUP(K404,'Renewable energy'!$A:$A,'Renewable energy'!$O:$O),
        _xlfn.IFNA(_xlfn.XLOOKUP(K404,Transportation!$A:$A,Transportation!$M:$M),
          _xlfn.IFNA(_xlfn.XLOOKUP(K404,'Waste and circular economy'!$A:$A,'Waste and circular economy'!$P:$P),
            _xlfn.XLOOKUP(K404,'Water and wastewater'!$A:$A,'Water and wastewater'!$P:$P))))),
    0),
  0)</f>
        <v>0</v>
      </c>
    </row>
    <row r="405" spans="1:21" x14ac:dyDescent="0.35">
      <c r="A405" t="s">
        <v>3082</v>
      </c>
      <c r="B405">
        <v>2022</v>
      </c>
      <c r="C405">
        <v>2026</v>
      </c>
      <c r="D405" t="s">
        <v>194</v>
      </c>
      <c r="E405" t="s">
        <v>194</v>
      </c>
      <c r="F405" t="s">
        <v>2078</v>
      </c>
      <c r="G405" t="s">
        <v>1419</v>
      </c>
      <c r="H405" t="s">
        <v>2079</v>
      </c>
      <c r="I405">
        <v>14260</v>
      </c>
      <c r="J405" t="s">
        <v>3284</v>
      </c>
      <c r="K405" s="44">
        <v>1468</v>
      </c>
      <c r="L405" t="s">
        <v>2086</v>
      </c>
      <c r="M405" t="s">
        <v>831</v>
      </c>
      <c r="N405" t="s">
        <v>2087</v>
      </c>
      <c r="O405" t="s">
        <v>832</v>
      </c>
      <c r="P405">
        <v>0</v>
      </c>
      <c r="Q405">
        <v>0</v>
      </c>
      <c r="R405">
        <v>1108780</v>
      </c>
      <c r="S405">
        <v>997902.37322993856</v>
      </c>
      <c r="T405">
        <f>_xlfn.XLOOKUP(K405,[1]Sheet1!$K:$K,[1]Sheet1!$T:$T,0,0)</f>
        <v>1108780</v>
      </c>
      <c r="U405">
        <f>IF(ROW()=MATCH(K405,$K:$K,0),
  _xlfn.IFNA(_xlfn.IFNA(_xlfn.XLOOKUP(K405,Buildings!$A:$A,Buildings!$P:$P),
      _xlfn.IFNA(_xlfn.XLOOKUP(K405,'Renewable energy'!$A:$A,'Renewable energy'!$O:$O),
        _xlfn.IFNA(_xlfn.XLOOKUP(K405,Transportation!$A:$A,Transportation!$M:$M),
          _xlfn.IFNA(_xlfn.XLOOKUP(K405,'Waste and circular economy'!$A:$A,'Waste and circular economy'!$P:$P),
            _xlfn.XLOOKUP(K405,'Water and wastewater'!$A:$A,'Water and wastewater'!$P:$P))))),
    0),
  0)</f>
        <v>2.6694009983946301</v>
      </c>
    </row>
    <row r="406" spans="1:21" x14ac:dyDescent="0.35">
      <c r="A406" t="s">
        <v>3082</v>
      </c>
      <c r="B406">
        <v>2021</v>
      </c>
      <c r="C406">
        <v>2023</v>
      </c>
      <c r="D406" t="s">
        <v>194</v>
      </c>
      <c r="E406" t="s">
        <v>194</v>
      </c>
      <c r="F406" t="s">
        <v>2078</v>
      </c>
      <c r="G406" t="s">
        <v>1419</v>
      </c>
      <c r="H406" t="s">
        <v>2079</v>
      </c>
      <c r="I406">
        <v>14260</v>
      </c>
      <c r="J406" t="s">
        <v>3286</v>
      </c>
      <c r="K406" s="44">
        <v>1472</v>
      </c>
      <c r="L406" t="s">
        <v>2088</v>
      </c>
      <c r="M406" t="s">
        <v>953</v>
      </c>
      <c r="N406" t="s">
        <v>2089</v>
      </c>
      <c r="O406" t="s">
        <v>954</v>
      </c>
      <c r="P406">
        <v>0</v>
      </c>
      <c r="Q406">
        <v>0</v>
      </c>
      <c r="R406">
        <v>500000</v>
      </c>
      <c r="S406">
        <v>450000.16830657958</v>
      </c>
      <c r="T406">
        <f>_xlfn.XLOOKUP(K406,[1]Sheet1!$K:$K,[1]Sheet1!$T:$T,0,0)</f>
        <v>4500000</v>
      </c>
      <c r="U406">
        <f>IF(ROW()=MATCH(K406,$K:$K,0),
  _xlfn.IFNA(_xlfn.IFNA(_xlfn.XLOOKUP(K406,Buildings!$A:$A,Buildings!$P:$P),
      _xlfn.IFNA(_xlfn.XLOOKUP(K406,'Renewable energy'!$A:$A,'Renewable energy'!$O:$O),
        _xlfn.IFNA(_xlfn.XLOOKUP(K406,Transportation!$A:$A,Transportation!$M:$M),
          _xlfn.IFNA(_xlfn.XLOOKUP(K406,'Waste and circular economy'!$A:$A,'Waste and circular economy'!$P:$P),
            _xlfn.XLOOKUP(K406,'Water and wastewater'!$A:$A,'Water and wastewater'!$P:$P))))),
    0),
  0)</f>
        <v>0</v>
      </c>
    </row>
    <row r="407" spans="1:21" x14ac:dyDescent="0.35">
      <c r="A407" t="s">
        <v>3083</v>
      </c>
      <c r="B407">
        <v>2021</v>
      </c>
      <c r="C407">
        <v>2023</v>
      </c>
      <c r="D407" t="s">
        <v>194</v>
      </c>
      <c r="E407" t="s">
        <v>194</v>
      </c>
      <c r="F407" t="s">
        <v>2078</v>
      </c>
      <c r="G407" t="s">
        <v>1419</v>
      </c>
      <c r="H407" t="s">
        <v>2079</v>
      </c>
      <c r="I407">
        <v>14260</v>
      </c>
      <c r="J407" t="s">
        <v>3286</v>
      </c>
      <c r="K407" s="44">
        <v>1472</v>
      </c>
      <c r="L407" t="s">
        <v>2088</v>
      </c>
      <c r="M407" t="s">
        <v>953</v>
      </c>
      <c r="N407" t="s">
        <v>2089</v>
      </c>
      <c r="O407" t="s">
        <v>954</v>
      </c>
      <c r="P407">
        <v>0</v>
      </c>
      <c r="Q407">
        <v>0</v>
      </c>
      <c r="R407">
        <v>4000000</v>
      </c>
      <c r="S407">
        <v>3733335.510204081</v>
      </c>
      <c r="T407">
        <f>_xlfn.XLOOKUP(K407,[1]Sheet1!$K:$K,[1]Sheet1!$T:$T,0,0)</f>
        <v>4500000</v>
      </c>
      <c r="U407">
        <f>IF(ROW()=MATCH(K407,$K:$K,0),
  _xlfn.IFNA(_xlfn.IFNA(_xlfn.XLOOKUP(K407,Buildings!$A:$A,Buildings!$P:$P),
      _xlfn.IFNA(_xlfn.XLOOKUP(K407,'Renewable energy'!$A:$A,'Renewable energy'!$O:$O),
        _xlfn.IFNA(_xlfn.XLOOKUP(K407,Transportation!$A:$A,Transportation!$M:$M),
          _xlfn.IFNA(_xlfn.XLOOKUP(K407,'Waste and circular economy'!$A:$A,'Waste and circular economy'!$P:$P),
            _xlfn.XLOOKUP(K407,'Water and wastewater'!$A:$A,'Water and wastewater'!$P:$P))))),
    0),
  0)</f>
        <v>0</v>
      </c>
    </row>
    <row r="408" spans="1:21" x14ac:dyDescent="0.35">
      <c r="A408" t="s">
        <v>3083</v>
      </c>
      <c r="B408">
        <v>2023</v>
      </c>
      <c r="C408">
        <v>2024</v>
      </c>
      <c r="D408" t="s">
        <v>194</v>
      </c>
      <c r="E408" t="s">
        <v>194</v>
      </c>
      <c r="F408" t="s">
        <v>2078</v>
      </c>
      <c r="G408" t="s">
        <v>1419</v>
      </c>
      <c r="H408" t="s">
        <v>2079</v>
      </c>
      <c r="I408">
        <v>14260</v>
      </c>
      <c r="J408" t="s">
        <v>3285</v>
      </c>
      <c r="K408" s="44">
        <v>1525</v>
      </c>
      <c r="L408" t="s">
        <v>2090</v>
      </c>
      <c r="M408" t="s">
        <v>1056</v>
      </c>
      <c r="N408" t="s">
        <v>2091</v>
      </c>
      <c r="O408" t="s">
        <v>1057</v>
      </c>
      <c r="P408">
        <v>0</v>
      </c>
      <c r="Q408">
        <v>0</v>
      </c>
      <c r="R408">
        <v>1000000</v>
      </c>
      <c r="S408">
        <v>933333.87755102047</v>
      </c>
      <c r="T408">
        <f>_xlfn.XLOOKUP(K408,[1]Sheet1!$K:$K,[1]Sheet1!$T:$T,0,0)</f>
        <v>3100000</v>
      </c>
      <c r="U408">
        <f>IF(ROW()=MATCH(K408,$K:$K,0),
  _xlfn.IFNA(_xlfn.IFNA(_xlfn.XLOOKUP(K408,Buildings!$A:$A,Buildings!$P:$P),
      _xlfn.IFNA(_xlfn.XLOOKUP(K408,'Renewable energy'!$A:$A,'Renewable energy'!$O:$O),
        _xlfn.IFNA(_xlfn.XLOOKUP(K408,Transportation!$A:$A,Transportation!$M:$M),
          _xlfn.IFNA(_xlfn.XLOOKUP(K408,'Waste and circular economy'!$A:$A,'Waste and circular economy'!$P:$P),
            _xlfn.XLOOKUP(K408,'Water and wastewater'!$A:$A,'Water and wastewater'!$P:$P))))),
    0),
  0)</f>
        <v>0</v>
      </c>
    </row>
    <row r="409" spans="1:21" x14ac:dyDescent="0.35">
      <c r="A409" t="s">
        <v>3084</v>
      </c>
      <c r="B409">
        <v>2023</v>
      </c>
      <c r="C409">
        <v>2024</v>
      </c>
      <c r="D409" t="s">
        <v>194</v>
      </c>
      <c r="E409" t="s">
        <v>194</v>
      </c>
      <c r="F409" t="s">
        <v>2078</v>
      </c>
      <c r="G409" t="s">
        <v>1419</v>
      </c>
      <c r="H409" t="s">
        <v>2079</v>
      </c>
      <c r="I409">
        <v>14260</v>
      </c>
      <c r="J409" t="s">
        <v>3285</v>
      </c>
      <c r="K409" s="44">
        <v>1525</v>
      </c>
      <c r="L409" t="s">
        <v>2090</v>
      </c>
      <c r="M409" t="s">
        <v>1056</v>
      </c>
      <c r="N409" t="s">
        <v>2091</v>
      </c>
      <c r="O409" t="s">
        <v>1057</v>
      </c>
      <c r="P409">
        <v>0</v>
      </c>
      <c r="Q409">
        <v>0</v>
      </c>
      <c r="R409">
        <v>1500000</v>
      </c>
      <c r="S409">
        <v>1474576.183644189</v>
      </c>
      <c r="T409">
        <f>_xlfn.XLOOKUP(K409,[1]Sheet1!$K:$K,[1]Sheet1!$T:$T,0,0)</f>
        <v>3100000</v>
      </c>
      <c r="U409">
        <f>IF(ROW()=MATCH(K409,$K:$K,0),
  _xlfn.IFNA(_xlfn.IFNA(_xlfn.XLOOKUP(K409,Buildings!$A:$A,Buildings!$P:$P),
      _xlfn.IFNA(_xlfn.XLOOKUP(K409,'Renewable energy'!$A:$A,'Renewable energy'!$O:$O),
        _xlfn.IFNA(_xlfn.XLOOKUP(K409,Transportation!$A:$A,Transportation!$M:$M),
          _xlfn.IFNA(_xlfn.XLOOKUP(K409,'Waste and circular economy'!$A:$A,'Waste and circular economy'!$P:$P),
            _xlfn.XLOOKUP(K409,'Water and wastewater'!$A:$A,'Water and wastewater'!$P:$P))))),
    0),
  0)</f>
        <v>0</v>
      </c>
    </row>
    <row r="410" spans="1:21" x14ac:dyDescent="0.35">
      <c r="A410" t="s">
        <v>3083</v>
      </c>
      <c r="B410">
        <v>2024</v>
      </c>
      <c r="C410">
        <v>2025</v>
      </c>
      <c r="D410" t="s">
        <v>194</v>
      </c>
      <c r="E410" t="s">
        <v>194</v>
      </c>
      <c r="F410" t="s">
        <v>2078</v>
      </c>
      <c r="G410" t="s">
        <v>1419</v>
      </c>
      <c r="H410" t="s">
        <v>2079</v>
      </c>
      <c r="I410">
        <v>14260</v>
      </c>
      <c r="J410" t="s">
        <v>3282</v>
      </c>
      <c r="K410" s="44">
        <v>1522</v>
      </c>
      <c r="L410" t="s">
        <v>2092</v>
      </c>
      <c r="M410" t="s">
        <v>195</v>
      </c>
      <c r="N410" t="s">
        <v>2093</v>
      </c>
      <c r="O410" t="s">
        <v>196</v>
      </c>
      <c r="P410">
        <v>0</v>
      </c>
      <c r="Q410">
        <v>0</v>
      </c>
      <c r="R410">
        <v>7000000</v>
      </c>
      <c r="S410">
        <v>6533337.1428571427</v>
      </c>
      <c r="T410">
        <f>_xlfn.XLOOKUP(K410,[1]Sheet1!$K:$K,[1]Sheet1!$T:$T,0,0)</f>
        <v>93000000</v>
      </c>
      <c r="U410">
        <f>IF(ROW()=MATCH(K410,$K:$K,0),
  _xlfn.IFNA(_xlfn.IFNA(_xlfn.XLOOKUP(K410,Buildings!$A:$A,Buildings!$P:$P),
      _xlfn.IFNA(_xlfn.XLOOKUP(K410,'Renewable energy'!$A:$A,'Renewable energy'!$O:$O),
        _xlfn.IFNA(_xlfn.XLOOKUP(K410,Transportation!$A:$A,Transportation!$M:$M),
          _xlfn.IFNA(_xlfn.XLOOKUP(K410,'Waste and circular economy'!$A:$A,'Waste and circular economy'!$P:$P),
            _xlfn.XLOOKUP(K410,'Water and wastewater'!$A:$A,'Water and wastewater'!$P:$P))))),
    0),
  0)</f>
        <v>2.0430879389140744</v>
      </c>
    </row>
    <row r="411" spans="1:21" x14ac:dyDescent="0.35">
      <c r="A411" t="s">
        <v>3084</v>
      </c>
      <c r="B411">
        <v>2024</v>
      </c>
      <c r="C411">
        <v>2025</v>
      </c>
      <c r="D411" t="s">
        <v>194</v>
      </c>
      <c r="E411" t="s">
        <v>194</v>
      </c>
      <c r="F411" t="s">
        <v>2078</v>
      </c>
      <c r="G411" t="s">
        <v>1419</v>
      </c>
      <c r="H411" t="s">
        <v>2079</v>
      </c>
      <c r="I411">
        <v>14260</v>
      </c>
      <c r="J411" t="s">
        <v>3282</v>
      </c>
      <c r="K411" s="44">
        <v>1522</v>
      </c>
      <c r="L411" t="s">
        <v>2092</v>
      </c>
      <c r="M411" t="s">
        <v>195</v>
      </c>
      <c r="N411" t="s">
        <v>2093</v>
      </c>
      <c r="O411" t="s">
        <v>196</v>
      </c>
      <c r="P411">
        <v>0</v>
      </c>
      <c r="Q411">
        <v>0</v>
      </c>
      <c r="R411">
        <v>65000000</v>
      </c>
      <c r="S411">
        <v>63898301.291248202</v>
      </c>
      <c r="T411">
        <f>_xlfn.XLOOKUP(K411,[1]Sheet1!$K:$K,[1]Sheet1!$T:$T,0,0)</f>
        <v>93000000</v>
      </c>
      <c r="U411">
        <f>IF(ROW()=MATCH(K411,$K:$K,0),
  _xlfn.IFNA(_xlfn.IFNA(_xlfn.XLOOKUP(K411,Buildings!$A:$A,Buildings!$P:$P),
      _xlfn.IFNA(_xlfn.XLOOKUP(K411,'Renewable energy'!$A:$A,'Renewable energy'!$O:$O),
        _xlfn.IFNA(_xlfn.XLOOKUP(K411,Transportation!$A:$A,Transportation!$M:$M),
          _xlfn.IFNA(_xlfn.XLOOKUP(K411,'Waste and circular economy'!$A:$A,'Waste and circular economy'!$P:$P),
            _xlfn.XLOOKUP(K411,'Water and wastewater'!$A:$A,'Water and wastewater'!$P:$P))))),
    0),
  0)</f>
        <v>0</v>
      </c>
    </row>
    <row r="412" spans="1:21" x14ac:dyDescent="0.35">
      <c r="A412" t="s">
        <v>3083</v>
      </c>
      <c r="B412">
        <v>2023</v>
      </c>
      <c r="C412">
        <v>2024</v>
      </c>
      <c r="D412" t="s">
        <v>194</v>
      </c>
      <c r="E412" t="s">
        <v>194</v>
      </c>
      <c r="F412" t="s">
        <v>2078</v>
      </c>
      <c r="G412" t="s">
        <v>1419</v>
      </c>
      <c r="H412" t="s">
        <v>2079</v>
      </c>
      <c r="I412">
        <v>14260</v>
      </c>
      <c r="J412" t="s">
        <v>3284</v>
      </c>
      <c r="K412" s="44">
        <v>1524</v>
      </c>
      <c r="L412" t="s">
        <v>2094</v>
      </c>
      <c r="M412" t="s">
        <v>775</v>
      </c>
      <c r="N412" t="s">
        <v>2095</v>
      </c>
      <c r="O412" t="s">
        <v>776</v>
      </c>
      <c r="P412">
        <v>0</v>
      </c>
      <c r="Q412">
        <v>0</v>
      </c>
      <c r="R412">
        <v>3500000</v>
      </c>
      <c r="S412">
        <v>3266668.5714285709</v>
      </c>
      <c r="T412">
        <f>_xlfn.XLOOKUP(K412,[1]Sheet1!$K:$K,[1]Sheet1!$T:$T,0,0)</f>
        <v>6500000</v>
      </c>
      <c r="U412">
        <f>IF(ROW()=MATCH(K412,$K:$K,0),
  _xlfn.IFNA(_xlfn.IFNA(_xlfn.XLOOKUP(K412,Buildings!$A:$A,Buildings!$P:$P),
      _xlfn.IFNA(_xlfn.XLOOKUP(K412,'Renewable energy'!$A:$A,'Renewable energy'!$O:$O),
        _xlfn.IFNA(_xlfn.XLOOKUP(K412,Transportation!$A:$A,Transportation!$M:$M),
          _xlfn.IFNA(_xlfn.XLOOKUP(K412,'Waste and circular economy'!$A:$A,'Waste and circular economy'!$P:$P),
            _xlfn.XLOOKUP(K412,'Water and wastewater'!$A:$A,'Water and wastewater'!$P:$P))))),
    0),
  0)</f>
        <v>0</v>
      </c>
    </row>
    <row r="413" spans="1:21" x14ac:dyDescent="0.35">
      <c r="A413" t="s">
        <v>3084</v>
      </c>
      <c r="B413">
        <v>2023</v>
      </c>
      <c r="C413">
        <v>2024</v>
      </c>
      <c r="D413" t="s">
        <v>194</v>
      </c>
      <c r="E413" t="s">
        <v>194</v>
      </c>
      <c r="F413" t="s">
        <v>2078</v>
      </c>
      <c r="G413" t="s">
        <v>1419</v>
      </c>
      <c r="H413" t="s">
        <v>2079</v>
      </c>
      <c r="I413">
        <v>14260</v>
      </c>
      <c r="J413" t="s">
        <v>3284</v>
      </c>
      <c r="K413" s="44">
        <v>1524</v>
      </c>
      <c r="L413" t="s">
        <v>2094</v>
      </c>
      <c r="M413" t="s">
        <v>775</v>
      </c>
      <c r="N413" t="s">
        <v>2095</v>
      </c>
      <c r="O413" t="s">
        <v>776</v>
      </c>
      <c r="P413">
        <v>0</v>
      </c>
      <c r="Q413">
        <v>0</v>
      </c>
      <c r="R413">
        <v>1700000</v>
      </c>
      <c r="S413">
        <v>1671186.341463415</v>
      </c>
      <c r="T413">
        <f>_xlfn.XLOOKUP(K413,[1]Sheet1!$K:$K,[1]Sheet1!$T:$T,0,0)</f>
        <v>6500000</v>
      </c>
      <c r="U413">
        <f>IF(ROW()=MATCH(K413,$K:$K,0),
  _xlfn.IFNA(_xlfn.IFNA(_xlfn.XLOOKUP(K413,Buildings!$A:$A,Buildings!$P:$P),
      _xlfn.IFNA(_xlfn.XLOOKUP(K413,'Renewable energy'!$A:$A,'Renewable energy'!$O:$O),
        _xlfn.IFNA(_xlfn.XLOOKUP(K413,Transportation!$A:$A,Transportation!$M:$M),
          _xlfn.IFNA(_xlfn.XLOOKUP(K413,'Waste and circular economy'!$A:$A,'Waste and circular economy'!$P:$P),
            _xlfn.XLOOKUP(K413,'Water and wastewater'!$A:$A,'Water and wastewater'!$P:$P))))),
    0),
  0)</f>
        <v>0</v>
      </c>
    </row>
    <row r="414" spans="1:21" x14ac:dyDescent="0.35">
      <c r="A414" t="s">
        <v>3083</v>
      </c>
      <c r="B414">
        <v>2023</v>
      </c>
      <c r="C414">
        <v>2024</v>
      </c>
      <c r="D414" t="s">
        <v>194</v>
      </c>
      <c r="E414" t="s">
        <v>194</v>
      </c>
      <c r="F414" t="s">
        <v>2078</v>
      </c>
      <c r="G414" t="s">
        <v>1419</v>
      </c>
      <c r="H414" t="s">
        <v>2079</v>
      </c>
      <c r="I414">
        <v>14260</v>
      </c>
      <c r="J414" t="s">
        <v>3284</v>
      </c>
      <c r="K414" s="44">
        <v>1523</v>
      </c>
      <c r="L414" t="s">
        <v>2096</v>
      </c>
      <c r="M414" t="s">
        <v>777</v>
      </c>
      <c r="N414" t="s">
        <v>2097</v>
      </c>
      <c r="O414" t="s">
        <v>778</v>
      </c>
      <c r="P414">
        <v>0</v>
      </c>
      <c r="Q414">
        <v>0</v>
      </c>
      <c r="R414">
        <v>400000</v>
      </c>
      <c r="S414">
        <v>373333.55102040822</v>
      </c>
      <c r="T414">
        <f>_xlfn.XLOOKUP(K414,[1]Sheet1!$K:$K,[1]Sheet1!$T:$T,0,0)</f>
        <v>2000000</v>
      </c>
      <c r="U414">
        <f>IF(ROW()=MATCH(K414,$K:$K,0),
  _xlfn.IFNA(_xlfn.IFNA(_xlfn.XLOOKUP(K414,Buildings!$A:$A,Buildings!$P:$P),
      _xlfn.IFNA(_xlfn.XLOOKUP(K414,'Renewable energy'!$A:$A,'Renewable energy'!$O:$O),
        _xlfn.IFNA(_xlfn.XLOOKUP(K414,Transportation!$A:$A,Transportation!$M:$M),
          _xlfn.IFNA(_xlfn.XLOOKUP(K414,'Waste and circular economy'!$A:$A,'Waste and circular economy'!$P:$P),
            _xlfn.XLOOKUP(K414,'Water and wastewater'!$A:$A,'Water and wastewater'!$P:$P))))),
    0),
  0)</f>
        <v>0</v>
      </c>
    </row>
    <row r="415" spans="1:21" x14ac:dyDescent="0.35">
      <c r="A415" t="s">
        <v>3084</v>
      </c>
      <c r="B415">
        <v>2023</v>
      </c>
      <c r="C415">
        <v>2024</v>
      </c>
      <c r="D415" t="s">
        <v>194</v>
      </c>
      <c r="E415" t="s">
        <v>194</v>
      </c>
      <c r="F415" t="s">
        <v>2078</v>
      </c>
      <c r="G415" t="s">
        <v>1419</v>
      </c>
      <c r="H415" t="s">
        <v>2079</v>
      </c>
      <c r="I415">
        <v>14260</v>
      </c>
      <c r="J415" t="s">
        <v>3284</v>
      </c>
      <c r="K415" s="44">
        <v>1523</v>
      </c>
      <c r="L415" t="s">
        <v>2096</v>
      </c>
      <c r="M415" t="s">
        <v>777</v>
      </c>
      <c r="N415" t="s">
        <v>2097</v>
      </c>
      <c r="O415" t="s">
        <v>778</v>
      </c>
      <c r="P415">
        <v>0</v>
      </c>
      <c r="Q415">
        <v>0</v>
      </c>
      <c r="R415">
        <v>1500000</v>
      </c>
      <c r="S415">
        <v>1474576.183644189</v>
      </c>
      <c r="T415">
        <f>_xlfn.XLOOKUP(K415,[1]Sheet1!$K:$K,[1]Sheet1!$T:$T,0,0)</f>
        <v>2000000</v>
      </c>
      <c r="U415">
        <f>IF(ROW()=MATCH(K415,$K:$K,0),
  _xlfn.IFNA(_xlfn.IFNA(_xlfn.XLOOKUP(K415,Buildings!$A:$A,Buildings!$P:$P),
      _xlfn.IFNA(_xlfn.XLOOKUP(K415,'Renewable energy'!$A:$A,'Renewable energy'!$O:$O),
        _xlfn.IFNA(_xlfn.XLOOKUP(K415,Transportation!$A:$A,Transportation!$M:$M),
          _xlfn.IFNA(_xlfn.XLOOKUP(K415,'Waste and circular economy'!$A:$A,'Waste and circular economy'!$P:$P),
            _xlfn.XLOOKUP(K415,'Water and wastewater'!$A:$A,'Water and wastewater'!$P:$P))))),
    0),
  0)</f>
        <v>0</v>
      </c>
    </row>
    <row r="416" spans="1:21" x14ac:dyDescent="0.35">
      <c r="A416" t="s">
        <v>2953</v>
      </c>
      <c r="B416">
        <v>2017</v>
      </c>
      <c r="C416">
        <v>2018</v>
      </c>
      <c r="D416" t="s">
        <v>635</v>
      </c>
      <c r="E416" t="s">
        <v>635</v>
      </c>
      <c r="F416" t="s">
        <v>2098</v>
      </c>
      <c r="G416" t="s">
        <v>1474</v>
      </c>
      <c r="H416" t="s">
        <v>2099</v>
      </c>
      <c r="I416">
        <v>19380</v>
      </c>
      <c r="J416" t="s">
        <v>3282</v>
      </c>
      <c r="K416" s="44">
        <v>1123</v>
      </c>
      <c r="L416" t="s">
        <v>2100</v>
      </c>
      <c r="M416" t="s">
        <v>636</v>
      </c>
      <c r="N416" t="s">
        <v>2101</v>
      </c>
      <c r="O416" t="s">
        <v>637</v>
      </c>
      <c r="P416">
        <v>0</v>
      </c>
      <c r="Q416">
        <v>0</v>
      </c>
      <c r="R416">
        <v>70176000</v>
      </c>
      <c r="S416">
        <v>56140800</v>
      </c>
      <c r="T416">
        <f>_xlfn.XLOOKUP(K416,[1]Sheet1!$K:$K,[1]Sheet1!$T:$T,0,0)</f>
        <v>84003256</v>
      </c>
      <c r="U416">
        <f>IF(ROW()=MATCH(K416,$K:$K,0),
  _xlfn.IFNA(_xlfn.IFNA(_xlfn.XLOOKUP(K416,Buildings!$A:$A,Buildings!$P:$P),
      _xlfn.IFNA(_xlfn.XLOOKUP(K416,'Renewable energy'!$A:$A,'Renewable energy'!$O:$O),
        _xlfn.IFNA(_xlfn.XLOOKUP(K416,Transportation!$A:$A,Transportation!$M:$M),
          _xlfn.IFNA(_xlfn.XLOOKUP(K416,'Waste and circular economy'!$A:$A,'Waste and circular economy'!$P:$P),
            _xlfn.XLOOKUP(K416,'Water and wastewater'!$A:$A,'Water and wastewater'!$P:$P))))),
    0),
  0)</f>
        <v>0</v>
      </c>
    </row>
    <row r="417" spans="1:21" x14ac:dyDescent="0.35">
      <c r="A417" t="s">
        <v>3085</v>
      </c>
      <c r="B417">
        <v>2017</v>
      </c>
      <c r="C417">
        <v>2018</v>
      </c>
      <c r="D417" t="s">
        <v>635</v>
      </c>
      <c r="E417" t="s">
        <v>635</v>
      </c>
      <c r="F417" t="s">
        <v>2098</v>
      </c>
      <c r="G417" t="s">
        <v>1474</v>
      </c>
      <c r="H417" t="s">
        <v>2099</v>
      </c>
      <c r="I417">
        <v>19380</v>
      </c>
      <c r="J417" t="s">
        <v>3282</v>
      </c>
      <c r="K417" s="44">
        <v>1123</v>
      </c>
      <c r="L417" t="s">
        <v>2100</v>
      </c>
      <c r="M417" t="s">
        <v>636</v>
      </c>
      <c r="N417" t="s">
        <v>2101</v>
      </c>
      <c r="O417" t="s">
        <v>637</v>
      </c>
      <c r="P417">
        <v>0</v>
      </c>
      <c r="Q417">
        <v>0</v>
      </c>
      <c r="R417">
        <v>4295000</v>
      </c>
      <c r="S417">
        <v>3383895</v>
      </c>
      <c r="T417">
        <f>_xlfn.XLOOKUP(K417,[1]Sheet1!$K:$K,[1]Sheet1!$T:$T,0,0)</f>
        <v>84003256</v>
      </c>
      <c r="U417">
        <f>IF(ROW()=MATCH(K417,$K:$K,0),
  _xlfn.IFNA(_xlfn.IFNA(_xlfn.XLOOKUP(K417,Buildings!$A:$A,Buildings!$P:$P),
      _xlfn.IFNA(_xlfn.XLOOKUP(K417,'Renewable energy'!$A:$A,'Renewable energy'!$O:$O),
        _xlfn.IFNA(_xlfn.XLOOKUP(K417,Transportation!$A:$A,Transportation!$M:$M),
          _xlfn.IFNA(_xlfn.XLOOKUP(K417,'Waste and circular economy'!$A:$A,'Waste and circular economy'!$P:$P),
            _xlfn.XLOOKUP(K417,'Water and wastewater'!$A:$A,'Water and wastewater'!$P:$P))))),
    0),
  0)</f>
        <v>0</v>
      </c>
    </row>
    <row r="418" spans="1:21" x14ac:dyDescent="0.35">
      <c r="A418" t="s">
        <v>2985</v>
      </c>
      <c r="B418">
        <v>2022</v>
      </c>
      <c r="C418">
        <v>2026</v>
      </c>
      <c r="D418" t="s">
        <v>635</v>
      </c>
      <c r="E418" t="s">
        <v>635</v>
      </c>
      <c r="F418" t="s">
        <v>2098</v>
      </c>
      <c r="G418" t="s">
        <v>1474</v>
      </c>
      <c r="H418" t="s">
        <v>2099</v>
      </c>
      <c r="I418">
        <v>19380</v>
      </c>
      <c r="J418" t="s">
        <v>3285</v>
      </c>
      <c r="K418" s="44">
        <v>1595</v>
      </c>
      <c r="L418" t="s">
        <v>2102</v>
      </c>
      <c r="M418" t="s">
        <v>1066</v>
      </c>
      <c r="N418" t="s">
        <v>2103</v>
      </c>
      <c r="O418" t="s">
        <v>1067</v>
      </c>
      <c r="P418">
        <v>0</v>
      </c>
      <c r="Q418">
        <v>0</v>
      </c>
      <c r="R418">
        <v>13000000</v>
      </c>
      <c r="S418">
        <v>12675008.201892739</v>
      </c>
      <c r="T418">
        <f>_xlfn.XLOOKUP(K418,[1]Sheet1!$K:$K,[1]Sheet1!$T:$T,0,0)</f>
        <v>78894000</v>
      </c>
      <c r="U418">
        <f>IF(ROW()=MATCH(K418,$K:$K,0),
  _xlfn.IFNA(_xlfn.IFNA(_xlfn.XLOOKUP(K418,Buildings!$A:$A,Buildings!$P:$P),
      _xlfn.IFNA(_xlfn.XLOOKUP(K418,'Renewable energy'!$A:$A,'Renewable energy'!$O:$O),
        _xlfn.IFNA(_xlfn.XLOOKUP(K418,Transportation!$A:$A,Transportation!$M:$M),
          _xlfn.IFNA(_xlfn.XLOOKUP(K418,'Waste and circular economy'!$A:$A,'Waste and circular economy'!$P:$P),
            _xlfn.XLOOKUP(K418,'Water and wastewater'!$A:$A,'Water and wastewater'!$P:$P))))),
    0),
  0)</f>
        <v>2.7864638734426957E-2</v>
      </c>
    </row>
    <row r="419" spans="1:21" x14ac:dyDescent="0.35">
      <c r="A419" t="s">
        <v>3086</v>
      </c>
      <c r="B419">
        <v>2022</v>
      </c>
      <c r="C419">
        <v>2026</v>
      </c>
      <c r="D419" t="s">
        <v>635</v>
      </c>
      <c r="E419" t="s">
        <v>635</v>
      </c>
      <c r="F419" t="s">
        <v>2098</v>
      </c>
      <c r="G419" t="s">
        <v>1474</v>
      </c>
      <c r="H419" t="s">
        <v>2099</v>
      </c>
      <c r="I419">
        <v>19380</v>
      </c>
      <c r="J419" t="s">
        <v>3285</v>
      </c>
      <c r="K419" s="44">
        <v>1595</v>
      </c>
      <c r="L419" t="s">
        <v>2102</v>
      </c>
      <c r="M419" t="s">
        <v>1066</v>
      </c>
      <c r="N419" t="s">
        <v>2103</v>
      </c>
      <c r="O419" t="s">
        <v>1067</v>
      </c>
      <c r="P419">
        <v>0</v>
      </c>
      <c r="Q419">
        <v>0</v>
      </c>
      <c r="R419">
        <v>21178000</v>
      </c>
      <c r="S419">
        <v>20913270</v>
      </c>
      <c r="T419">
        <f>_xlfn.XLOOKUP(K419,[1]Sheet1!$K:$K,[1]Sheet1!$T:$T,0,0)</f>
        <v>78894000</v>
      </c>
      <c r="U419">
        <f>IF(ROW()=MATCH(K419,$K:$K,0),
  _xlfn.IFNA(_xlfn.IFNA(_xlfn.XLOOKUP(K419,Buildings!$A:$A,Buildings!$P:$P),
      _xlfn.IFNA(_xlfn.XLOOKUP(K419,'Renewable energy'!$A:$A,'Renewable energy'!$O:$O),
        _xlfn.IFNA(_xlfn.XLOOKUP(K419,Transportation!$A:$A,Transportation!$M:$M),
          _xlfn.IFNA(_xlfn.XLOOKUP(K419,'Waste and circular economy'!$A:$A,'Waste and circular economy'!$P:$P),
            _xlfn.XLOOKUP(K419,'Water and wastewater'!$A:$A,'Water and wastewater'!$P:$P))))),
    0),
  0)</f>
        <v>0</v>
      </c>
    </row>
    <row r="420" spans="1:21" x14ac:dyDescent="0.35">
      <c r="A420" t="s">
        <v>2985</v>
      </c>
      <c r="B420">
        <v>2024</v>
      </c>
      <c r="C420">
        <v>2024</v>
      </c>
      <c r="D420" t="s">
        <v>635</v>
      </c>
      <c r="E420" t="s">
        <v>635</v>
      </c>
      <c r="F420" t="s">
        <v>2098</v>
      </c>
      <c r="G420" t="s">
        <v>1474</v>
      </c>
      <c r="H420" t="s">
        <v>2099</v>
      </c>
      <c r="I420">
        <v>19380</v>
      </c>
      <c r="J420" t="s">
        <v>3285</v>
      </c>
      <c r="K420" s="44">
        <v>1594</v>
      </c>
      <c r="L420" t="s">
        <v>2104</v>
      </c>
      <c r="M420" t="s">
        <v>1073</v>
      </c>
      <c r="N420" t="s">
        <v>2105</v>
      </c>
      <c r="O420" t="s">
        <v>1074</v>
      </c>
      <c r="P420">
        <v>0</v>
      </c>
      <c r="Q420">
        <v>0</v>
      </c>
      <c r="R420">
        <v>2850000</v>
      </c>
      <c r="S420">
        <v>2778751.7981072548</v>
      </c>
      <c r="T420">
        <f>_xlfn.XLOOKUP(K420,[1]Sheet1!$K:$K,[1]Sheet1!$T:$T,0,0)</f>
        <v>3562500</v>
      </c>
      <c r="U420">
        <f>IF(ROW()=MATCH(K420,$K:$K,0),
  _xlfn.IFNA(_xlfn.IFNA(_xlfn.XLOOKUP(K420,Buildings!$A:$A,Buildings!$P:$P),
      _xlfn.IFNA(_xlfn.XLOOKUP(K420,'Renewable energy'!$A:$A,'Renewable energy'!$O:$O),
        _xlfn.IFNA(_xlfn.XLOOKUP(K420,Transportation!$A:$A,Transportation!$M:$M),
          _xlfn.IFNA(_xlfn.XLOOKUP(K420,'Waste and circular economy'!$A:$A,'Waste and circular economy'!$P:$P),
            _xlfn.XLOOKUP(K420,'Water and wastewater'!$A:$A,'Water and wastewater'!$P:$P))))),
    0),
  0)</f>
        <v>0</v>
      </c>
    </row>
    <row r="421" spans="1:21" x14ac:dyDescent="0.35">
      <c r="A421" t="s">
        <v>3087</v>
      </c>
      <c r="B421">
        <v>2021</v>
      </c>
      <c r="C421">
        <v>2021</v>
      </c>
      <c r="D421" t="s">
        <v>635</v>
      </c>
      <c r="E421" t="s">
        <v>635</v>
      </c>
      <c r="F421" t="s">
        <v>2098</v>
      </c>
      <c r="G421" t="s">
        <v>1474</v>
      </c>
      <c r="H421" t="s">
        <v>2099</v>
      </c>
      <c r="I421">
        <v>19380</v>
      </c>
      <c r="J421" t="s">
        <v>3285</v>
      </c>
      <c r="K421" s="44">
        <v>1353</v>
      </c>
      <c r="L421" t="s">
        <v>2106</v>
      </c>
      <c r="M421" t="s">
        <v>1190</v>
      </c>
      <c r="N421" t="s">
        <v>2107</v>
      </c>
      <c r="O421" t="s">
        <v>1191</v>
      </c>
      <c r="P421">
        <v>0</v>
      </c>
      <c r="Q421">
        <v>0</v>
      </c>
      <c r="R421">
        <v>17364000</v>
      </c>
      <c r="S421">
        <v>15059441</v>
      </c>
      <c r="T421">
        <f>_xlfn.XLOOKUP(K421,[1]Sheet1!$K:$K,[1]Sheet1!$T:$T,0,0)</f>
        <v>52037500</v>
      </c>
      <c r="U421">
        <f>IF(ROW()=MATCH(K421,$K:$K,0),
  _xlfn.IFNA(_xlfn.IFNA(_xlfn.XLOOKUP(K421,Buildings!$A:$A,Buildings!$P:$P),
      _xlfn.IFNA(_xlfn.XLOOKUP(K421,'Renewable energy'!$A:$A,'Renewable energy'!$O:$O),
        _xlfn.IFNA(_xlfn.XLOOKUP(K421,Transportation!$A:$A,Transportation!$M:$M),
          _xlfn.IFNA(_xlfn.XLOOKUP(K421,'Waste and circular economy'!$A:$A,'Waste and circular economy'!$P:$P),
            _xlfn.XLOOKUP(K421,'Water and wastewater'!$A:$A,'Water and wastewater'!$P:$P))))),
    0),
  0)</f>
        <v>0</v>
      </c>
    </row>
    <row r="422" spans="1:21" x14ac:dyDescent="0.35">
      <c r="A422" t="s">
        <v>3085</v>
      </c>
      <c r="B422">
        <v>2019</v>
      </c>
      <c r="C422">
        <v>2021</v>
      </c>
      <c r="D422" t="s">
        <v>635</v>
      </c>
      <c r="E422" t="s">
        <v>635</v>
      </c>
      <c r="F422" t="s">
        <v>2098</v>
      </c>
      <c r="G422" t="s">
        <v>1474</v>
      </c>
      <c r="H422" t="s">
        <v>2099</v>
      </c>
      <c r="I422">
        <v>19380</v>
      </c>
      <c r="J422" t="s">
        <v>3285</v>
      </c>
      <c r="K422" s="44">
        <v>1160</v>
      </c>
      <c r="L422" t="s">
        <v>2108</v>
      </c>
      <c r="M422" t="s">
        <v>1240</v>
      </c>
      <c r="N422" t="s">
        <v>2109</v>
      </c>
      <c r="O422" t="s">
        <v>1248</v>
      </c>
      <c r="P422">
        <v>0</v>
      </c>
      <c r="Q422">
        <v>0</v>
      </c>
      <c r="R422">
        <v>11500000</v>
      </c>
      <c r="S422">
        <v>9060636</v>
      </c>
      <c r="T422">
        <f>_xlfn.XLOOKUP(K422,[1]Sheet1!$K:$K,[1]Sheet1!$T:$T,0,0)</f>
        <v>11500000</v>
      </c>
      <c r="U422">
        <f>IF(ROW()=MATCH(K422,$K:$K,0),
  _xlfn.IFNA(_xlfn.IFNA(_xlfn.XLOOKUP(K422,Buildings!$A:$A,Buildings!$P:$P),
      _xlfn.IFNA(_xlfn.XLOOKUP(K422,'Renewable energy'!$A:$A,'Renewable energy'!$O:$O),
        _xlfn.IFNA(_xlfn.XLOOKUP(K422,Transportation!$A:$A,Transportation!$M:$M),
          _xlfn.IFNA(_xlfn.XLOOKUP(K422,'Waste and circular economy'!$A:$A,'Waste and circular economy'!$P:$P),
            _xlfn.XLOOKUP(K422,'Water and wastewater'!$A:$A,'Water and wastewater'!$P:$P))))),
    0),
  0)</f>
        <v>0</v>
      </c>
    </row>
    <row r="423" spans="1:21" x14ac:dyDescent="0.35">
      <c r="A423" t="s">
        <v>3088</v>
      </c>
      <c r="B423">
        <v>2016</v>
      </c>
      <c r="C423">
        <v>2017</v>
      </c>
      <c r="D423" t="s">
        <v>328</v>
      </c>
      <c r="E423" t="s">
        <v>328</v>
      </c>
      <c r="F423" t="s">
        <v>2110</v>
      </c>
      <c r="G423" t="s">
        <v>1378</v>
      </c>
      <c r="H423" t="s">
        <v>2111</v>
      </c>
      <c r="I423">
        <v>16630</v>
      </c>
      <c r="J423" t="s">
        <v>3282</v>
      </c>
      <c r="K423" s="44">
        <v>1090</v>
      </c>
      <c r="L423" t="s">
        <v>2112</v>
      </c>
      <c r="M423" t="s">
        <v>665</v>
      </c>
      <c r="N423" t="s">
        <v>2113</v>
      </c>
      <c r="O423" t="s">
        <v>666</v>
      </c>
      <c r="P423">
        <v>0</v>
      </c>
      <c r="Q423">
        <v>0</v>
      </c>
      <c r="R423">
        <v>75000000</v>
      </c>
      <c r="S423">
        <v>59062500</v>
      </c>
      <c r="T423">
        <f>_xlfn.XLOOKUP(K423,[1]Sheet1!$K:$K,[1]Sheet1!$T:$T,0,0)</f>
        <v>212000000</v>
      </c>
      <c r="U423">
        <f>IF(ROW()=MATCH(K423,$K:$K,0),
  _xlfn.IFNA(_xlfn.IFNA(_xlfn.XLOOKUP(K423,Buildings!$A:$A,Buildings!$P:$P),
      _xlfn.IFNA(_xlfn.XLOOKUP(K423,'Renewable energy'!$A:$A,'Renewable energy'!$O:$O),
        _xlfn.IFNA(_xlfn.XLOOKUP(K423,Transportation!$A:$A,Transportation!$M:$M),
          _xlfn.IFNA(_xlfn.XLOOKUP(K423,'Waste and circular economy'!$A:$A,'Waste and circular economy'!$P:$P),
            _xlfn.XLOOKUP(K423,'Water and wastewater'!$A:$A,'Water and wastewater'!$P:$P))))),
    0),
  0)</f>
        <v>3.3561234278567378</v>
      </c>
    </row>
    <row r="424" spans="1:21" x14ac:dyDescent="0.35">
      <c r="A424" t="s">
        <v>3089</v>
      </c>
      <c r="B424">
        <v>2016</v>
      </c>
      <c r="C424">
        <v>2017</v>
      </c>
      <c r="D424" t="s">
        <v>328</v>
      </c>
      <c r="E424" t="s">
        <v>328</v>
      </c>
      <c r="F424" t="s">
        <v>2110</v>
      </c>
      <c r="G424" t="s">
        <v>1378</v>
      </c>
      <c r="H424" t="s">
        <v>2111</v>
      </c>
      <c r="I424">
        <v>16630</v>
      </c>
      <c r="J424" t="s">
        <v>3282</v>
      </c>
      <c r="K424" s="44">
        <v>1090</v>
      </c>
      <c r="L424" t="s">
        <v>2112</v>
      </c>
      <c r="M424" t="s">
        <v>665</v>
      </c>
      <c r="N424" t="s">
        <v>2113</v>
      </c>
      <c r="O424" t="s">
        <v>666</v>
      </c>
      <c r="P424">
        <v>0</v>
      </c>
      <c r="Q424">
        <v>0</v>
      </c>
      <c r="R424">
        <v>136901660</v>
      </c>
      <c r="S424">
        <v>94612930</v>
      </c>
      <c r="T424">
        <f>_xlfn.XLOOKUP(K424,[1]Sheet1!$K:$K,[1]Sheet1!$T:$T,0,0)</f>
        <v>212000000</v>
      </c>
      <c r="U424">
        <f>IF(ROW()=MATCH(K424,$K:$K,0),
  _xlfn.IFNA(_xlfn.IFNA(_xlfn.XLOOKUP(K424,Buildings!$A:$A,Buildings!$P:$P),
      _xlfn.IFNA(_xlfn.XLOOKUP(K424,'Renewable energy'!$A:$A,'Renewable energy'!$O:$O),
        _xlfn.IFNA(_xlfn.XLOOKUP(K424,Transportation!$A:$A,Transportation!$M:$M),
          _xlfn.IFNA(_xlfn.XLOOKUP(K424,'Waste and circular economy'!$A:$A,'Waste and circular economy'!$P:$P),
            _xlfn.XLOOKUP(K424,'Water and wastewater'!$A:$A,'Water and wastewater'!$P:$P))))),
    0),
  0)</f>
        <v>0</v>
      </c>
    </row>
    <row r="425" spans="1:21" x14ac:dyDescent="0.35">
      <c r="A425" t="s">
        <v>3090</v>
      </c>
      <c r="B425">
        <v>2022</v>
      </c>
      <c r="C425">
        <v>2024</v>
      </c>
      <c r="D425" t="s">
        <v>328</v>
      </c>
      <c r="E425" t="s">
        <v>328</v>
      </c>
      <c r="F425" t="s">
        <v>2110</v>
      </c>
      <c r="G425" t="s">
        <v>1378</v>
      </c>
      <c r="H425" t="s">
        <v>2111</v>
      </c>
      <c r="I425">
        <v>16630</v>
      </c>
      <c r="J425" t="s">
        <v>3285</v>
      </c>
      <c r="K425" s="44">
        <v>1568</v>
      </c>
      <c r="L425" t="s">
        <v>2114</v>
      </c>
      <c r="M425" t="s">
        <v>1095</v>
      </c>
      <c r="N425" t="s">
        <v>2115</v>
      </c>
      <c r="O425" t="s">
        <v>1096</v>
      </c>
      <c r="P425">
        <v>0</v>
      </c>
      <c r="Q425">
        <v>0</v>
      </c>
      <c r="R425">
        <v>200000000</v>
      </c>
      <c r="S425">
        <v>192000000</v>
      </c>
      <c r="T425">
        <f>_xlfn.XLOOKUP(K425,[1]Sheet1!$K:$K,[1]Sheet1!$T:$T,0,0)</f>
        <v>204000000</v>
      </c>
      <c r="U425">
        <f>IF(ROW()=MATCH(K425,$K:$K,0),
  _xlfn.IFNA(_xlfn.IFNA(_xlfn.XLOOKUP(K425,Buildings!$A:$A,Buildings!$P:$P),
      _xlfn.IFNA(_xlfn.XLOOKUP(K425,'Renewable energy'!$A:$A,'Renewable energy'!$O:$O),
        _xlfn.IFNA(_xlfn.XLOOKUP(K425,Transportation!$A:$A,Transportation!$M:$M),
          _xlfn.IFNA(_xlfn.XLOOKUP(K425,'Waste and circular economy'!$A:$A,'Waste and circular economy'!$P:$P),
            _xlfn.XLOOKUP(K425,'Water and wastewater'!$A:$A,'Water and wastewater'!$P:$P))))),
    0),
  0)</f>
        <v>0</v>
      </c>
    </row>
    <row r="426" spans="1:21" x14ac:dyDescent="0.35">
      <c r="A426" t="s">
        <v>3019</v>
      </c>
      <c r="B426">
        <v>2022</v>
      </c>
      <c r="C426">
        <v>2023</v>
      </c>
      <c r="D426" t="s">
        <v>328</v>
      </c>
      <c r="E426" t="s">
        <v>328</v>
      </c>
      <c r="F426" t="s">
        <v>2110</v>
      </c>
      <c r="G426" t="s">
        <v>1378</v>
      </c>
      <c r="H426" t="s">
        <v>2111</v>
      </c>
      <c r="I426">
        <v>16630</v>
      </c>
      <c r="J426" t="s">
        <v>3282</v>
      </c>
      <c r="K426" s="44">
        <v>1416</v>
      </c>
      <c r="L426" t="s">
        <v>2116</v>
      </c>
      <c r="M426" t="s">
        <v>329</v>
      </c>
      <c r="N426" t="s">
        <v>2117</v>
      </c>
      <c r="O426" t="s">
        <v>330</v>
      </c>
      <c r="P426">
        <v>0</v>
      </c>
      <c r="Q426">
        <v>0</v>
      </c>
      <c r="R426">
        <v>107360000</v>
      </c>
      <c r="S426">
        <v>92329600</v>
      </c>
      <c r="T426">
        <f>_xlfn.XLOOKUP(K426,[1]Sheet1!$K:$K,[1]Sheet1!$T:$T,0,0)</f>
        <v>134200000</v>
      </c>
      <c r="U426">
        <f>IF(ROW()=MATCH(K426,$K:$K,0),
  _xlfn.IFNA(_xlfn.IFNA(_xlfn.XLOOKUP(K426,Buildings!$A:$A,Buildings!$P:$P),
      _xlfn.IFNA(_xlfn.XLOOKUP(K426,'Renewable energy'!$A:$A,'Renewable energy'!$O:$O),
        _xlfn.IFNA(_xlfn.XLOOKUP(K426,Transportation!$A:$A,Transportation!$M:$M),
          _xlfn.IFNA(_xlfn.XLOOKUP(K426,'Waste and circular economy'!$A:$A,'Waste and circular economy'!$P:$P),
            _xlfn.XLOOKUP(K426,'Water and wastewater'!$A:$A,'Water and wastewater'!$P:$P))))),
    0),
  0)</f>
        <v>1.1499282636799999</v>
      </c>
    </row>
    <row r="427" spans="1:21" x14ac:dyDescent="0.35">
      <c r="A427" t="s">
        <v>3019</v>
      </c>
      <c r="B427">
        <v>2021</v>
      </c>
      <c r="C427">
        <v>2023</v>
      </c>
      <c r="D427" t="s">
        <v>328</v>
      </c>
      <c r="E427" t="s">
        <v>328</v>
      </c>
      <c r="F427" t="s">
        <v>2110</v>
      </c>
      <c r="G427" t="s">
        <v>1378</v>
      </c>
      <c r="H427" t="s">
        <v>2111</v>
      </c>
      <c r="I427">
        <v>16630</v>
      </c>
      <c r="J427" t="s">
        <v>3282</v>
      </c>
      <c r="K427" s="44">
        <v>1415</v>
      </c>
      <c r="L427" t="s">
        <v>2118</v>
      </c>
      <c r="M427" t="s">
        <v>331</v>
      </c>
      <c r="N427" t="s">
        <v>2119</v>
      </c>
      <c r="O427" t="s">
        <v>332</v>
      </c>
      <c r="P427">
        <v>0</v>
      </c>
      <c r="Q427">
        <v>0</v>
      </c>
      <c r="R427">
        <v>325640000</v>
      </c>
      <c r="S427">
        <v>280050400</v>
      </c>
      <c r="T427">
        <f>_xlfn.XLOOKUP(K427,[1]Sheet1!$K:$K,[1]Sheet1!$T:$T,0,0)</f>
        <v>407350000</v>
      </c>
      <c r="U427">
        <f>IF(ROW()=MATCH(K427,$K:$K,0),
  _xlfn.IFNA(_xlfn.IFNA(_xlfn.XLOOKUP(K427,Buildings!$A:$A,Buildings!$P:$P),
      _xlfn.IFNA(_xlfn.XLOOKUP(K427,'Renewable energy'!$A:$A,'Renewable energy'!$O:$O),
        _xlfn.IFNA(_xlfn.XLOOKUP(K427,Transportation!$A:$A,Transportation!$M:$M),
          _xlfn.IFNA(_xlfn.XLOOKUP(K427,'Waste and circular economy'!$A:$A,'Waste and circular economy'!$P:$P),
            _xlfn.XLOOKUP(K427,'Water and wastewater'!$A:$A,'Water and wastewater'!$P:$P))))),
    0),
  0)</f>
        <v>4.2167110285013285</v>
      </c>
    </row>
    <row r="428" spans="1:21" x14ac:dyDescent="0.35">
      <c r="A428" t="s">
        <v>3029</v>
      </c>
      <c r="B428">
        <v>2019</v>
      </c>
      <c r="C428">
        <v>2020</v>
      </c>
      <c r="D428" t="s">
        <v>484</v>
      </c>
      <c r="E428" t="s">
        <v>484</v>
      </c>
      <c r="F428" t="s">
        <v>2120</v>
      </c>
      <c r="G428" t="s">
        <v>1578</v>
      </c>
      <c r="H428" t="s">
        <v>2121</v>
      </c>
      <c r="I428">
        <v>1190</v>
      </c>
      <c r="J428" t="s">
        <v>3282</v>
      </c>
      <c r="K428" s="44">
        <v>1252</v>
      </c>
      <c r="L428" t="s">
        <v>2122</v>
      </c>
      <c r="M428" t="s">
        <v>485</v>
      </c>
      <c r="N428" t="s">
        <v>2123</v>
      </c>
      <c r="O428" t="s">
        <v>486</v>
      </c>
      <c r="P428">
        <v>0</v>
      </c>
      <c r="Q428">
        <v>0</v>
      </c>
      <c r="R428">
        <v>53700000</v>
      </c>
      <c r="S428">
        <v>34594063</v>
      </c>
      <c r="T428">
        <f>_xlfn.XLOOKUP(K428,[1]Sheet1!$K:$K,[1]Sheet1!$T:$T,0,0)</f>
        <v>53700000</v>
      </c>
      <c r="U428">
        <f>IF(ROW()=MATCH(K428,$K:$K,0),
  _xlfn.IFNA(_xlfn.IFNA(_xlfn.XLOOKUP(K428,Buildings!$A:$A,Buildings!$P:$P),
      _xlfn.IFNA(_xlfn.XLOOKUP(K428,'Renewable energy'!$A:$A,'Renewable energy'!$O:$O),
        _xlfn.IFNA(_xlfn.XLOOKUP(K428,Transportation!$A:$A,Transportation!$M:$M),
          _xlfn.IFNA(_xlfn.XLOOKUP(K428,'Waste and circular economy'!$A:$A,'Waste and circular economy'!$P:$P),
            _xlfn.XLOOKUP(K428,'Water and wastewater'!$A:$A,'Water and wastewater'!$P:$P))))),
    0),
  0)</f>
        <v>0.40476986339217891</v>
      </c>
    </row>
    <row r="429" spans="1:21" x14ac:dyDescent="0.35">
      <c r="A429" t="s">
        <v>3091</v>
      </c>
      <c r="B429">
        <v>2024</v>
      </c>
      <c r="C429">
        <v>2026</v>
      </c>
      <c r="D429" t="s">
        <v>484</v>
      </c>
      <c r="E429" t="s">
        <v>484</v>
      </c>
      <c r="F429" t="s">
        <v>2120</v>
      </c>
      <c r="G429" t="s">
        <v>1578</v>
      </c>
      <c r="H429" t="s">
        <v>2121</v>
      </c>
      <c r="I429">
        <v>1190</v>
      </c>
      <c r="J429" t="s">
        <v>3285</v>
      </c>
      <c r="K429" s="44">
        <v>1586</v>
      </c>
      <c r="L429" t="s">
        <v>2124</v>
      </c>
      <c r="M429" t="s">
        <v>1052</v>
      </c>
      <c r="N429" t="s">
        <v>2125</v>
      </c>
      <c r="O429" t="s">
        <v>1053</v>
      </c>
      <c r="P429">
        <v>0</v>
      </c>
      <c r="Q429">
        <v>0</v>
      </c>
      <c r="R429">
        <v>39500000</v>
      </c>
      <c r="S429">
        <v>38512500</v>
      </c>
      <c r="T429">
        <f>_xlfn.XLOOKUP(K429,[1]Sheet1!$K:$K,[1]Sheet1!$T:$T,0,0)</f>
        <v>275000000</v>
      </c>
      <c r="U429">
        <f>IF(ROW()=MATCH(K429,$K:$K,0),
  _xlfn.IFNA(_xlfn.IFNA(_xlfn.XLOOKUP(K429,Buildings!$A:$A,Buildings!$P:$P),
      _xlfn.IFNA(_xlfn.XLOOKUP(K429,'Renewable energy'!$A:$A,'Renewable energy'!$O:$O),
        _xlfn.IFNA(_xlfn.XLOOKUP(K429,Transportation!$A:$A,Transportation!$M:$M),
          _xlfn.IFNA(_xlfn.XLOOKUP(K429,'Waste and circular economy'!$A:$A,'Waste and circular economy'!$P:$P),
            _xlfn.XLOOKUP(K429,'Water and wastewater'!$A:$A,'Water and wastewater'!$P:$P))))),
    0),
  0)</f>
        <v>0.89990960775227269</v>
      </c>
    </row>
    <row r="430" spans="1:21" x14ac:dyDescent="0.35">
      <c r="A430" t="s">
        <v>3092</v>
      </c>
      <c r="B430">
        <v>2024</v>
      </c>
      <c r="C430">
        <v>2026</v>
      </c>
      <c r="D430" t="s">
        <v>484</v>
      </c>
      <c r="E430" t="s">
        <v>484</v>
      </c>
      <c r="F430" t="s">
        <v>2120</v>
      </c>
      <c r="G430" t="s">
        <v>1578</v>
      </c>
      <c r="H430" t="s">
        <v>2121</v>
      </c>
      <c r="I430">
        <v>1190</v>
      </c>
      <c r="J430" t="s">
        <v>3285</v>
      </c>
      <c r="K430" s="44">
        <v>1586</v>
      </c>
      <c r="L430" t="s">
        <v>2124</v>
      </c>
      <c r="M430" t="s">
        <v>1052</v>
      </c>
      <c r="N430" t="s">
        <v>2125</v>
      </c>
      <c r="O430" t="s">
        <v>1053</v>
      </c>
      <c r="P430">
        <v>0</v>
      </c>
      <c r="Q430">
        <v>0</v>
      </c>
      <c r="R430">
        <v>80500000</v>
      </c>
      <c r="S430">
        <v>79493750</v>
      </c>
      <c r="T430">
        <f>_xlfn.XLOOKUP(K430,[1]Sheet1!$K:$K,[1]Sheet1!$T:$T,0,0)</f>
        <v>275000000</v>
      </c>
      <c r="U430">
        <f>IF(ROW()=MATCH(K430,$K:$K,0),
  _xlfn.IFNA(_xlfn.IFNA(_xlfn.XLOOKUP(K430,Buildings!$A:$A,Buildings!$P:$P),
      _xlfn.IFNA(_xlfn.XLOOKUP(K430,'Renewable energy'!$A:$A,'Renewable energy'!$O:$O),
        _xlfn.IFNA(_xlfn.XLOOKUP(K430,Transportation!$A:$A,Transportation!$M:$M),
          _xlfn.IFNA(_xlfn.XLOOKUP(K430,'Waste and circular economy'!$A:$A,'Waste and circular economy'!$P:$P),
            _xlfn.XLOOKUP(K430,'Water and wastewater'!$A:$A,'Water and wastewater'!$P:$P))))),
    0),
  0)</f>
        <v>0</v>
      </c>
    </row>
    <row r="431" spans="1:21" x14ac:dyDescent="0.35">
      <c r="A431" t="s">
        <v>3093</v>
      </c>
      <c r="B431">
        <v>2024</v>
      </c>
      <c r="C431">
        <v>2026</v>
      </c>
      <c r="D431" t="s">
        <v>484</v>
      </c>
      <c r="E431" t="s">
        <v>484</v>
      </c>
      <c r="F431" t="s">
        <v>2120</v>
      </c>
      <c r="G431" t="s">
        <v>1578</v>
      </c>
      <c r="H431" t="s">
        <v>2121</v>
      </c>
      <c r="I431">
        <v>1190</v>
      </c>
      <c r="J431" t="s">
        <v>3285</v>
      </c>
      <c r="K431" s="44">
        <v>1586</v>
      </c>
      <c r="L431" t="s">
        <v>2124</v>
      </c>
      <c r="M431" t="s">
        <v>1052</v>
      </c>
      <c r="N431" t="s">
        <v>2125</v>
      </c>
      <c r="O431" t="s">
        <v>1053</v>
      </c>
      <c r="P431">
        <v>0</v>
      </c>
      <c r="Q431">
        <v>0</v>
      </c>
      <c r="R431">
        <v>75000000</v>
      </c>
      <c r="S431">
        <v>75000000</v>
      </c>
      <c r="T431">
        <f>_xlfn.XLOOKUP(K431,[1]Sheet1!$K:$K,[1]Sheet1!$T:$T,0,0)</f>
        <v>275000000</v>
      </c>
      <c r="U431">
        <f>IF(ROW()=MATCH(K431,$K:$K,0),
  _xlfn.IFNA(_xlfn.IFNA(_xlfn.XLOOKUP(K431,Buildings!$A:$A,Buildings!$P:$P),
      _xlfn.IFNA(_xlfn.XLOOKUP(K431,'Renewable energy'!$A:$A,'Renewable energy'!$O:$O),
        _xlfn.IFNA(_xlfn.XLOOKUP(K431,Transportation!$A:$A,Transportation!$M:$M),
          _xlfn.IFNA(_xlfn.XLOOKUP(K431,'Waste and circular economy'!$A:$A,'Waste and circular economy'!$P:$P),
            _xlfn.XLOOKUP(K431,'Water and wastewater'!$A:$A,'Water and wastewater'!$P:$P))))),
    0),
  0)</f>
        <v>0</v>
      </c>
    </row>
    <row r="432" spans="1:21" x14ac:dyDescent="0.35">
      <c r="A432" t="s">
        <v>3094</v>
      </c>
      <c r="B432">
        <v>2014</v>
      </c>
      <c r="C432">
        <v>2016</v>
      </c>
      <c r="D432" t="s">
        <v>191</v>
      </c>
      <c r="E432" t="s">
        <v>191</v>
      </c>
      <c r="F432" t="s">
        <v>2126</v>
      </c>
      <c r="G432" t="s">
        <v>1430</v>
      </c>
      <c r="H432" t="s">
        <v>2127</v>
      </c>
      <c r="I432">
        <v>100457</v>
      </c>
      <c r="J432" t="s">
        <v>3285</v>
      </c>
      <c r="K432" s="44">
        <v>1091</v>
      </c>
      <c r="L432" t="s">
        <v>1752</v>
      </c>
      <c r="M432" t="s">
        <v>1260</v>
      </c>
      <c r="N432" t="s">
        <v>2128</v>
      </c>
      <c r="O432" t="s">
        <v>1261</v>
      </c>
      <c r="P432">
        <v>0</v>
      </c>
      <c r="Q432">
        <v>0</v>
      </c>
      <c r="R432">
        <v>20000000</v>
      </c>
      <c r="S432">
        <v>3000000</v>
      </c>
      <c r="T432">
        <f>_xlfn.XLOOKUP(K432,[1]Sheet1!$K:$K,[1]Sheet1!$T:$T,0,0)</f>
        <v>600000000</v>
      </c>
      <c r="U432">
        <f>IF(ROW()=MATCH(K432,$K:$K,0),
  _xlfn.IFNA(_xlfn.IFNA(_xlfn.XLOOKUP(K432,Buildings!$A:$A,Buildings!$P:$P),
      _xlfn.IFNA(_xlfn.XLOOKUP(K432,'Renewable energy'!$A:$A,'Renewable energy'!$O:$O),
        _xlfn.IFNA(_xlfn.XLOOKUP(K432,Transportation!$A:$A,Transportation!$M:$M),
          _xlfn.IFNA(_xlfn.XLOOKUP(K432,'Waste and circular economy'!$A:$A,'Waste and circular economy'!$P:$P),
            _xlfn.XLOOKUP(K432,'Water and wastewater'!$A:$A,'Water and wastewater'!$P:$P))))),
    0),
  0)</f>
        <v>0</v>
      </c>
    </row>
    <row r="433" spans="1:21" x14ac:dyDescent="0.35">
      <c r="A433" t="s">
        <v>3094</v>
      </c>
      <c r="B433">
        <v>2014</v>
      </c>
      <c r="C433">
        <v>2016</v>
      </c>
      <c r="D433" t="s">
        <v>191</v>
      </c>
      <c r="E433" t="s">
        <v>191</v>
      </c>
      <c r="F433" t="s">
        <v>2126</v>
      </c>
      <c r="G433" t="s">
        <v>1430</v>
      </c>
      <c r="H433" t="s">
        <v>2127</v>
      </c>
      <c r="I433">
        <v>100457</v>
      </c>
      <c r="J433" t="s">
        <v>3285</v>
      </c>
      <c r="K433" s="44">
        <v>1091</v>
      </c>
      <c r="L433" t="s">
        <v>1752</v>
      </c>
      <c r="M433" t="s">
        <v>1260</v>
      </c>
      <c r="N433" t="s">
        <v>2128</v>
      </c>
      <c r="O433" t="s">
        <v>1261</v>
      </c>
      <c r="P433">
        <v>0</v>
      </c>
      <c r="Q433">
        <v>0</v>
      </c>
      <c r="R433">
        <v>118000000</v>
      </c>
      <c r="S433">
        <v>68703970</v>
      </c>
      <c r="T433">
        <f>_xlfn.XLOOKUP(K433,[1]Sheet1!$K:$K,[1]Sheet1!$T:$T,0,0)</f>
        <v>600000000</v>
      </c>
      <c r="U433">
        <f>IF(ROW()=MATCH(K433,$K:$K,0),
  _xlfn.IFNA(_xlfn.IFNA(_xlfn.XLOOKUP(K433,Buildings!$A:$A,Buildings!$P:$P),
      _xlfn.IFNA(_xlfn.XLOOKUP(K433,'Renewable energy'!$A:$A,'Renewable energy'!$O:$O),
        _xlfn.IFNA(_xlfn.XLOOKUP(K433,Transportation!$A:$A,Transportation!$M:$M),
          _xlfn.IFNA(_xlfn.XLOOKUP(K433,'Waste and circular economy'!$A:$A,'Waste and circular economy'!$P:$P),
            _xlfn.XLOOKUP(K433,'Water and wastewater'!$A:$A,'Water and wastewater'!$P:$P))))),
    0),
  0)</f>
        <v>0</v>
      </c>
    </row>
    <row r="434" spans="1:21" x14ac:dyDescent="0.35">
      <c r="A434" t="s">
        <v>3094</v>
      </c>
      <c r="B434">
        <v>2014</v>
      </c>
      <c r="C434">
        <v>2016</v>
      </c>
      <c r="D434" t="s">
        <v>191</v>
      </c>
      <c r="E434" t="s">
        <v>191</v>
      </c>
      <c r="F434" t="s">
        <v>2126</v>
      </c>
      <c r="G434" t="s">
        <v>1430</v>
      </c>
      <c r="H434" t="s">
        <v>2127</v>
      </c>
      <c r="I434">
        <v>100457</v>
      </c>
      <c r="J434" t="s">
        <v>3285</v>
      </c>
      <c r="K434" s="44">
        <v>1091</v>
      </c>
      <c r="L434" t="s">
        <v>1752</v>
      </c>
      <c r="M434" t="s">
        <v>1260</v>
      </c>
      <c r="N434" t="s">
        <v>2128</v>
      </c>
      <c r="O434" t="s">
        <v>1261</v>
      </c>
      <c r="P434">
        <v>0</v>
      </c>
      <c r="Q434">
        <v>0</v>
      </c>
      <c r="R434">
        <v>190000000</v>
      </c>
      <c r="S434">
        <v>149625000</v>
      </c>
      <c r="T434">
        <f>_xlfn.XLOOKUP(K434,[1]Sheet1!$K:$K,[1]Sheet1!$T:$T,0,0)</f>
        <v>600000000</v>
      </c>
      <c r="U434">
        <f>IF(ROW()=MATCH(K434,$K:$K,0),
  _xlfn.IFNA(_xlfn.IFNA(_xlfn.XLOOKUP(K434,Buildings!$A:$A,Buildings!$P:$P),
      _xlfn.IFNA(_xlfn.XLOOKUP(K434,'Renewable energy'!$A:$A,'Renewable energy'!$O:$O),
        _xlfn.IFNA(_xlfn.XLOOKUP(K434,Transportation!$A:$A,Transportation!$M:$M),
          _xlfn.IFNA(_xlfn.XLOOKUP(K434,'Waste and circular economy'!$A:$A,'Waste and circular economy'!$P:$P),
            _xlfn.XLOOKUP(K434,'Water and wastewater'!$A:$A,'Water and wastewater'!$P:$P))))),
    0),
  0)</f>
        <v>0</v>
      </c>
    </row>
    <row r="435" spans="1:21" x14ac:dyDescent="0.35">
      <c r="A435" t="s">
        <v>3094</v>
      </c>
      <c r="B435">
        <v>2014</v>
      </c>
      <c r="C435">
        <v>2016</v>
      </c>
      <c r="D435" t="s">
        <v>191</v>
      </c>
      <c r="E435" t="s">
        <v>191</v>
      </c>
      <c r="F435" t="s">
        <v>2126</v>
      </c>
      <c r="G435" t="s">
        <v>1430</v>
      </c>
      <c r="H435" t="s">
        <v>2127</v>
      </c>
      <c r="I435">
        <v>100457</v>
      </c>
      <c r="J435" t="s">
        <v>3285</v>
      </c>
      <c r="K435" s="44">
        <v>1091</v>
      </c>
      <c r="L435" t="s">
        <v>1752</v>
      </c>
      <c r="M435" t="s">
        <v>1260</v>
      </c>
      <c r="N435" t="s">
        <v>2128</v>
      </c>
      <c r="O435" t="s">
        <v>1261</v>
      </c>
      <c r="P435">
        <v>0</v>
      </c>
      <c r="Q435">
        <v>0</v>
      </c>
      <c r="R435">
        <v>205000000</v>
      </c>
      <c r="S435">
        <v>169386840</v>
      </c>
      <c r="T435">
        <f>_xlfn.XLOOKUP(K435,[1]Sheet1!$K:$K,[1]Sheet1!$T:$T,0,0)</f>
        <v>600000000</v>
      </c>
      <c r="U435">
        <f>IF(ROW()=MATCH(K435,$K:$K,0),
  _xlfn.IFNA(_xlfn.IFNA(_xlfn.XLOOKUP(K435,Buildings!$A:$A,Buildings!$P:$P),
      _xlfn.IFNA(_xlfn.XLOOKUP(K435,'Renewable energy'!$A:$A,'Renewable energy'!$O:$O),
        _xlfn.IFNA(_xlfn.XLOOKUP(K435,Transportation!$A:$A,Transportation!$M:$M),
          _xlfn.IFNA(_xlfn.XLOOKUP(K435,'Waste and circular economy'!$A:$A,'Waste and circular economy'!$P:$P),
            _xlfn.XLOOKUP(K435,'Water and wastewater'!$A:$A,'Water and wastewater'!$P:$P))))),
    0),
  0)</f>
        <v>0</v>
      </c>
    </row>
    <row r="436" spans="1:21" x14ac:dyDescent="0.35">
      <c r="A436" t="s">
        <v>3095</v>
      </c>
      <c r="B436">
        <v>2014</v>
      </c>
      <c r="C436">
        <v>2016</v>
      </c>
      <c r="D436" t="s">
        <v>191</v>
      </c>
      <c r="E436" t="s">
        <v>191</v>
      </c>
      <c r="F436" t="s">
        <v>2126</v>
      </c>
      <c r="G436" t="s">
        <v>1430</v>
      </c>
      <c r="H436" t="s">
        <v>2127</v>
      </c>
      <c r="I436">
        <v>100457</v>
      </c>
      <c r="J436" t="s">
        <v>3285</v>
      </c>
      <c r="K436" s="44">
        <v>1091</v>
      </c>
      <c r="L436" t="s">
        <v>1752</v>
      </c>
      <c r="M436" t="s">
        <v>1260</v>
      </c>
      <c r="N436" t="s">
        <v>2128</v>
      </c>
      <c r="O436" t="s">
        <v>1261</v>
      </c>
      <c r="P436">
        <v>0</v>
      </c>
      <c r="Q436">
        <v>0</v>
      </c>
      <c r="R436">
        <v>50000000</v>
      </c>
      <c r="S436">
        <v>44407860</v>
      </c>
      <c r="T436">
        <f>_xlfn.XLOOKUP(K436,[1]Sheet1!$K:$K,[1]Sheet1!$T:$T,0,0)</f>
        <v>600000000</v>
      </c>
      <c r="U436">
        <f>IF(ROW()=MATCH(K436,$K:$K,0),
  _xlfn.IFNA(_xlfn.IFNA(_xlfn.XLOOKUP(K436,Buildings!$A:$A,Buildings!$P:$P),
      _xlfn.IFNA(_xlfn.XLOOKUP(K436,'Renewable energy'!$A:$A,'Renewable energy'!$O:$O),
        _xlfn.IFNA(_xlfn.XLOOKUP(K436,Transportation!$A:$A,Transportation!$M:$M),
          _xlfn.IFNA(_xlfn.XLOOKUP(K436,'Waste and circular economy'!$A:$A,'Waste and circular economy'!$P:$P),
            _xlfn.XLOOKUP(K436,'Water and wastewater'!$A:$A,'Water and wastewater'!$P:$P))))),
    0),
  0)</f>
        <v>0</v>
      </c>
    </row>
    <row r="437" spans="1:21" x14ac:dyDescent="0.35">
      <c r="A437" t="s">
        <v>3096</v>
      </c>
      <c r="B437">
        <v>2020</v>
      </c>
      <c r="C437">
        <v>2020</v>
      </c>
      <c r="D437" t="s">
        <v>191</v>
      </c>
      <c r="E437" t="s">
        <v>191</v>
      </c>
      <c r="F437" t="s">
        <v>2126</v>
      </c>
      <c r="G437" t="s">
        <v>1430</v>
      </c>
      <c r="H437" t="s">
        <v>2127</v>
      </c>
      <c r="I437">
        <v>100457</v>
      </c>
      <c r="J437" t="s">
        <v>3285</v>
      </c>
      <c r="K437" s="44">
        <v>1272</v>
      </c>
      <c r="L437" t="s">
        <v>2129</v>
      </c>
      <c r="M437" t="s">
        <v>1196</v>
      </c>
      <c r="N437" t="s">
        <v>2130</v>
      </c>
      <c r="O437" t="s">
        <v>1197</v>
      </c>
      <c r="P437">
        <v>0</v>
      </c>
      <c r="Q437">
        <v>0</v>
      </c>
      <c r="R437">
        <v>20000000</v>
      </c>
      <c r="S437">
        <v>2545000</v>
      </c>
      <c r="T437">
        <f>_xlfn.XLOOKUP(K437,[1]Sheet1!$K:$K,[1]Sheet1!$T:$T,0,0)</f>
        <v>25000000</v>
      </c>
      <c r="U437">
        <f>IF(ROW()=MATCH(K437,$K:$K,0),
  _xlfn.IFNA(_xlfn.IFNA(_xlfn.XLOOKUP(K437,Buildings!$A:$A,Buildings!$P:$P),
      _xlfn.IFNA(_xlfn.XLOOKUP(K437,'Renewable energy'!$A:$A,'Renewable energy'!$O:$O),
        _xlfn.IFNA(_xlfn.XLOOKUP(K437,Transportation!$A:$A,Transportation!$M:$M),
          _xlfn.IFNA(_xlfn.XLOOKUP(K437,'Waste and circular economy'!$A:$A,'Waste and circular economy'!$P:$P),
            _xlfn.XLOOKUP(K437,'Water and wastewater'!$A:$A,'Water and wastewater'!$P:$P))))),
    0),
  0)</f>
        <v>0</v>
      </c>
    </row>
    <row r="438" spans="1:21" x14ac:dyDescent="0.35">
      <c r="A438" t="s">
        <v>3097</v>
      </c>
      <c r="B438">
        <v>2020</v>
      </c>
      <c r="C438">
        <v>2020</v>
      </c>
      <c r="D438" t="s">
        <v>191</v>
      </c>
      <c r="E438" t="s">
        <v>191</v>
      </c>
      <c r="F438" t="s">
        <v>2126</v>
      </c>
      <c r="G438" t="s">
        <v>1430</v>
      </c>
      <c r="H438" t="s">
        <v>2127</v>
      </c>
      <c r="I438">
        <v>100457</v>
      </c>
      <c r="J438" t="s">
        <v>3285</v>
      </c>
      <c r="K438" s="44">
        <v>1272</v>
      </c>
      <c r="L438" t="s">
        <v>2129</v>
      </c>
      <c r="M438" t="s">
        <v>1196</v>
      </c>
      <c r="N438" t="s">
        <v>2130</v>
      </c>
      <c r="O438" t="s">
        <v>1197</v>
      </c>
      <c r="P438">
        <v>0</v>
      </c>
      <c r="Q438">
        <v>0</v>
      </c>
      <c r="R438">
        <v>5000000</v>
      </c>
      <c r="S438">
        <v>2750000</v>
      </c>
      <c r="T438">
        <f>_xlfn.XLOOKUP(K438,[1]Sheet1!$K:$K,[1]Sheet1!$T:$T,0,0)</f>
        <v>25000000</v>
      </c>
      <c r="U438">
        <f>IF(ROW()=MATCH(K438,$K:$K,0),
  _xlfn.IFNA(_xlfn.IFNA(_xlfn.XLOOKUP(K438,Buildings!$A:$A,Buildings!$P:$P),
      _xlfn.IFNA(_xlfn.XLOOKUP(K438,'Renewable energy'!$A:$A,'Renewable energy'!$O:$O),
        _xlfn.IFNA(_xlfn.XLOOKUP(K438,Transportation!$A:$A,Transportation!$M:$M),
          _xlfn.IFNA(_xlfn.XLOOKUP(K438,'Waste and circular economy'!$A:$A,'Waste and circular economy'!$P:$P),
            _xlfn.XLOOKUP(K438,'Water and wastewater'!$A:$A,'Water and wastewater'!$P:$P))))),
    0),
  0)</f>
        <v>0</v>
      </c>
    </row>
    <row r="439" spans="1:21" x14ac:dyDescent="0.35">
      <c r="A439" t="s">
        <v>3098</v>
      </c>
      <c r="B439">
        <v>2023</v>
      </c>
      <c r="C439">
        <v>2024</v>
      </c>
      <c r="D439" t="s">
        <v>191</v>
      </c>
      <c r="E439" t="s">
        <v>191</v>
      </c>
      <c r="F439" t="s">
        <v>2126</v>
      </c>
      <c r="G439" t="s">
        <v>1430</v>
      </c>
      <c r="H439" t="s">
        <v>2127</v>
      </c>
      <c r="I439">
        <v>100457</v>
      </c>
      <c r="J439" t="s">
        <v>3285</v>
      </c>
      <c r="K439" s="44">
        <v>1513</v>
      </c>
      <c r="L439" t="s">
        <v>2131</v>
      </c>
      <c r="M439" t="s">
        <v>1144</v>
      </c>
      <c r="N439" t="s">
        <v>2132</v>
      </c>
      <c r="O439" t="s">
        <v>1145</v>
      </c>
      <c r="P439">
        <v>0</v>
      </c>
      <c r="Q439">
        <v>0</v>
      </c>
      <c r="R439">
        <v>12000000</v>
      </c>
      <c r="S439">
        <v>11520000</v>
      </c>
      <c r="T439">
        <f>_xlfn.XLOOKUP(K439,[1]Sheet1!$K:$K,[1]Sheet1!$T:$T,0,0)</f>
        <v>25000000</v>
      </c>
      <c r="U439">
        <f>IF(ROW()=MATCH(K439,$K:$K,0),
  _xlfn.IFNA(_xlfn.IFNA(_xlfn.XLOOKUP(K439,Buildings!$A:$A,Buildings!$P:$P),
      _xlfn.IFNA(_xlfn.XLOOKUP(K439,'Renewable energy'!$A:$A,'Renewable energy'!$O:$O),
        _xlfn.IFNA(_xlfn.XLOOKUP(K439,Transportation!$A:$A,Transportation!$M:$M),
          _xlfn.IFNA(_xlfn.XLOOKUP(K439,'Waste and circular economy'!$A:$A,'Waste and circular economy'!$P:$P),
            _xlfn.XLOOKUP(K439,'Water and wastewater'!$A:$A,'Water and wastewater'!$P:$P))))),
    0),
  0)</f>
        <v>0</v>
      </c>
    </row>
    <row r="440" spans="1:21" x14ac:dyDescent="0.35">
      <c r="A440" t="s">
        <v>3098</v>
      </c>
      <c r="B440">
        <v>2023</v>
      </c>
      <c r="C440">
        <v>2024</v>
      </c>
      <c r="D440" t="s">
        <v>191</v>
      </c>
      <c r="E440" t="s">
        <v>191</v>
      </c>
      <c r="F440" t="s">
        <v>2126</v>
      </c>
      <c r="G440" t="s">
        <v>1430</v>
      </c>
      <c r="H440" t="s">
        <v>2127</v>
      </c>
      <c r="I440">
        <v>100457</v>
      </c>
      <c r="J440" t="s">
        <v>3282</v>
      </c>
      <c r="K440" s="44">
        <v>1529</v>
      </c>
      <c r="L440" t="s">
        <v>2133</v>
      </c>
      <c r="M440" t="s">
        <v>192</v>
      </c>
      <c r="N440" t="s">
        <v>2134</v>
      </c>
      <c r="O440" t="s">
        <v>193</v>
      </c>
      <c r="P440">
        <v>0</v>
      </c>
      <c r="Q440">
        <v>0</v>
      </c>
      <c r="R440">
        <v>3000000</v>
      </c>
      <c r="S440">
        <v>2880000</v>
      </c>
      <c r="T440">
        <f>_xlfn.XLOOKUP(K440,[1]Sheet1!$K:$K,[1]Sheet1!$T:$T,0,0)</f>
        <v>13750000</v>
      </c>
      <c r="U440">
        <f>IF(ROW()=MATCH(K440,$K:$K,0),
  _xlfn.IFNA(_xlfn.IFNA(_xlfn.XLOOKUP(K440,Buildings!$A:$A,Buildings!$P:$P),
      _xlfn.IFNA(_xlfn.XLOOKUP(K440,'Renewable energy'!$A:$A,'Renewable energy'!$O:$O),
        _xlfn.IFNA(_xlfn.XLOOKUP(K440,Transportation!$A:$A,Transportation!$M:$M),
          _xlfn.IFNA(_xlfn.XLOOKUP(K440,'Waste and circular economy'!$A:$A,'Waste and circular economy'!$P:$P),
            _xlfn.XLOOKUP(K440,'Water and wastewater'!$A:$A,'Water and wastewater'!$P:$P))))),
    0),
  0)</f>
        <v>0.36075579578181816</v>
      </c>
    </row>
    <row r="441" spans="1:21" x14ac:dyDescent="0.35">
      <c r="A441" t="s">
        <v>3099</v>
      </c>
      <c r="B441">
        <v>2020</v>
      </c>
      <c r="C441">
        <v>2021</v>
      </c>
      <c r="D441" t="s">
        <v>358</v>
      </c>
      <c r="E441" t="s">
        <v>358</v>
      </c>
      <c r="F441" t="s">
        <v>2135</v>
      </c>
      <c r="G441" t="s">
        <v>1597</v>
      </c>
      <c r="H441" t="s">
        <v>2136</v>
      </c>
      <c r="I441">
        <v>6230</v>
      </c>
      <c r="J441" t="s">
        <v>3282</v>
      </c>
      <c r="K441" s="44">
        <v>1376</v>
      </c>
      <c r="L441" t="s">
        <v>2137</v>
      </c>
      <c r="M441" t="s">
        <v>359</v>
      </c>
      <c r="N441" t="s">
        <v>2138</v>
      </c>
      <c r="O441" t="s">
        <v>360</v>
      </c>
      <c r="P441">
        <v>0</v>
      </c>
      <c r="Q441">
        <v>0</v>
      </c>
      <c r="R441">
        <v>5919413</v>
      </c>
      <c r="S441">
        <v>4735490</v>
      </c>
      <c r="T441">
        <f>_xlfn.XLOOKUP(K441,[1]Sheet1!$K:$K,[1]Sheet1!$T:$T,0,0)</f>
        <v>63500000</v>
      </c>
      <c r="U441">
        <f>IF(ROW()=MATCH(K441,$K:$K,0),
  _xlfn.IFNA(_xlfn.IFNA(_xlfn.XLOOKUP(K441,Buildings!$A:$A,Buildings!$P:$P),
      _xlfn.IFNA(_xlfn.XLOOKUP(K441,'Renewable energy'!$A:$A,'Renewable energy'!$O:$O),
        _xlfn.IFNA(_xlfn.XLOOKUP(K441,Transportation!$A:$A,Transportation!$M:$M),
          _xlfn.IFNA(_xlfn.XLOOKUP(K441,'Waste and circular economy'!$A:$A,'Waste and circular economy'!$P:$P),
            _xlfn.XLOOKUP(K441,'Water and wastewater'!$A:$A,'Water and wastewater'!$P:$P))))),
    0),
  0)</f>
        <v>2.0117782166999963E-2</v>
      </c>
    </row>
    <row r="442" spans="1:21" x14ac:dyDescent="0.35">
      <c r="A442" t="s">
        <v>3100</v>
      </c>
      <c r="B442">
        <v>2021</v>
      </c>
      <c r="C442">
        <v>2023</v>
      </c>
      <c r="D442" t="s">
        <v>310</v>
      </c>
      <c r="E442" t="s">
        <v>310</v>
      </c>
      <c r="F442" t="s">
        <v>2139</v>
      </c>
      <c r="G442" t="s">
        <v>1467</v>
      </c>
      <c r="H442" t="s">
        <v>2140</v>
      </c>
      <c r="I442">
        <v>100777</v>
      </c>
      <c r="J442" t="s">
        <v>3282</v>
      </c>
      <c r="K442" s="44">
        <v>1428</v>
      </c>
      <c r="L442" t="s">
        <v>2141</v>
      </c>
      <c r="M442" t="s">
        <v>311</v>
      </c>
      <c r="N442" t="s">
        <v>2142</v>
      </c>
      <c r="O442" t="s">
        <v>312</v>
      </c>
      <c r="P442">
        <v>0</v>
      </c>
      <c r="Q442">
        <v>0</v>
      </c>
      <c r="R442">
        <v>190800000</v>
      </c>
      <c r="S442">
        <v>159625027</v>
      </c>
      <c r="T442">
        <f>_xlfn.XLOOKUP(K442,[1]Sheet1!$K:$K,[1]Sheet1!$T:$T,0,0)</f>
        <v>235500000</v>
      </c>
      <c r="U442">
        <f>IF(ROW()=MATCH(K442,$K:$K,0),
  _xlfn.IFNA(_xlfn.IFNA(_xlfn.XLOOKUP(K442,Buildings!$A:$A,Buildings!$P:$P),
      _xlfn.IFNA(_xlfn.XLOOKUP(K442,'Renewable energy'!$A:$A,'Renewable energy'!$O:$O),
        _xlfn.IFNA(_xlfn.XLOOKUP(K442,Transportation!$A:$A,Transportation!$M:$M),
          _xlfn.IFNA(_xlfn.XLOOKUP(K442,'Waste and circular economy'!$A:$A,'Waste and circular economy'!$P:$P),
            _xlfn.XLOOKUP(K442,'Water and wastewater'!$A:$A,'Water and wastewater'!$P:$P))))),
    0),
  0)</f>
        <v>0.91463835002626337</v>
      </c>
    </row>
    <row r="443" spans="1:21" x14ac:dyDescent="0.35">
      <c r="A443" t="s">
        <v>3101</v>
      </c>
      <c r="B443">
        <v>2018</v>
      </c>
      <c r="C443">
        <v>2020</v>
      </c>
      <c r="D443" t="s">
        <v>310</v>
      </c>
      <c r="E443" t="s">
        <v>310</v>
      </c>
      <c r="F443" t="s">
        <v>2139</v>
      </c>
      <c r="G443" t="s">
        <v>1467</v>
      </c>
      <c r="H443" t="s">
        <v>2140</v>
      </c>
      <c r="I443">
        <v>100777</v>
      </c>
      <c r="J443" t="s">
        <v>3282</v>
      </c>
      <c r="K443" s="44">
        <v>1351</v>
      </c>
      <c r="L443" t="s">
        <v>2143</v>
      </c>
      <c r="M443" t="s">
        <v>395</v>
      </c>
      <c r="N443" t="s">
        <v>2144</v>
      </c>
      <c r="O443" t="s">
        <v>396</v>
      </c>
      <c r="P443" t="s">
        <v>2145</v>
      </c>
      <c r="Q443" t="s">
        <v>2146</v>
      </c>
      <c r="R443">
        <v>39000000</v>
      </c>
      <c r="S443">
        <v>33985731</v>
      </c>
      <c r="T443">
        <f>_xlfn.XLOOKUP(K443,[1]Sheet1!$K:$K,[1]Sheet1!$T:$T,0,0)</f>
        <v>50000000</v>
      </c>
      <c r="U443">
        <f>IF(ROW()=MATCH(K443,$K:$K,0),
  _xlfn.IFNA(_xlfn.IFNA(_xlfn.XLOOKUP(K443,Buildings!$A:$A,Buildings!$P:$P),
      _xlfn.IFNA(_xlfn.XLOOKUP(K443,'Renewable energy'!$A:$A,'Renewable energy'!$O:$O),
        _xlfn.IFNA(_xlfn.XLOOKUP(K443,Transportation!$A:$A,Transportation!$M:$M),
          _xlfn.IFNA(_xlfn.XLOOKUP(K443,'Waste and circular economy'!$A:$A,'Waste and circular economy'!$P:$P),
            _xlfn.XLOOKUP(K443,'Water and wastewater'!$A:$A,'Water and wastewater'!$P:$P))))),
    0),
  0)</f>
        <v>0.4586238455526</v>
      </c>
    </row>
    <row r="444" spans="1:21" x14ac:dyDescent="0.35">
      <c r="A444" t="s">
        <v>3101</v>
      </c>
      <c r="B444">
        <v>2018</v>
      </c>
      <c r="C444">
        <v>2020</v>
      </c>
      <c r="D444" t="s">
        <v>310</v>
      </c>
      <c r="E444" t="s">
        <v>310</v>
      </c>
      <c r="F444" t="s">
        <v>2139</v>
      </c>
      <c r="G444" t="s">
        <v>1467</v>
      </c>
      <c r="H444" t="s">
        <v>2140</v>
      </c>
      <c r="I444">
        <v>100777</v>
      </c>
      <c r="J444" t="s">
        <v>3282</v>
      </c>
      <c r="K444" s="44">
        <v>1352</v>
      </c>
      <c r="L444" t="s">
        <v>2147</v>
      </c>
      <c r="M444" t="s">
        <v>393</v>
      </c>
      <c r="N444" t="s">
        <v>2148</v>
      </c>
      <c r="O444" t="s">
        <v>394</v>
      </c>
      <c r="P444">
        <v>0</v>
      </c>
      <c r="Q444">
        <v>0</v>
      </c>
      <c r="R444">
        <v>141000000</v>
      </c>
      <c r="S444">
        <v>122871489</v>
      </c>
      <c r="T444">
        <f>_xlfn.XLOOKUP(K444,[1]Sheet1!$K:$K,[1]Sheet1!$T:$T,0,0)</f>
        <v>183000000</v>
      </c>
      <c r="U444">
        <f>IF(ROW()=MATCH(K444,$K:$K,0),
  _xlfn.IFNA(_xlfn.IFNA(_xlfn.XLOOKUP(K444,Buildings!$A:$A,Buildings!$P:$P),
      _xlfn.IFNA(_xlfn.XLOOKUP(K444,'Renewable energy'!$A:$A,'Renewable energy'!$O:$O),
        _xlfn.IFNA(_xlfn.XLOOKUP(K444,Transportation!$A:$A,Transportation!$M:$M),
          _xlfn.IFNA(_xlfn.XLOOKUP(K444,'Waste and circular economy'!$A:$A,'Waste and circular economy'!$P:$P),
            _xlfn.XLOOKUP(K444,'Water and wastewater'!$A:$A,'Water and wastewater'!$P:$P))))),
    0),
  0)</f>
        <v>0.50390238182072122</v>
      </c>
    </row>
    <row r="445" spans="1:21" x14ac:dyDescent="0.35">
      <c r="A445" t="s">
        <v>3102</v>
      </c>
      <c r="B445">
        <v>2016</v>
      </c>
      <c r="C445">
        <v>2017</v>
      </c>
      <c r="D445" t="s">
        <v>310</v>
      </c>
      <c r="E445" t="s">
        <v>310</v>
      </c>
      <c r="F445" t="s">
        <v>2139</v>
      </c>
      <c r="G445" t="s">
        <v>1467</v>
      </c>
      <c r="H445" t="s">
        <v>2140</v>
      </c>
      <c r="I445">
        <v>100777</v>
      </c>
      <c r="J445" t="s">
        <v>3282</v>
      </c>
      <c r="K445" s="44">
        <v>1262</v>
      </c>
      <c r="L445" t="s">
        <v>2149</v>
      </c>
      <c r="M445" t="s">
        <v>468</v>
      </c>
      <c r="N445" t="s">
        <v>2150</v>
      </c>
      <c r="O445" t="s">
        <v>469</v>
      </c>
      <c r="P445">
        <v>0</v>
      </c>
      <c r="Q445">
        <v>0</v>
      </c>
      <c r="R445">
        <v>6500000</v>
      </c>
      <c r="S445">
        <v>5118750</v>
      </c>
      <c r="T445">
        <f>_xlfn.XLOOKUP(K445,[1]Sheet1!$K:$K,[1]Sheet1!$T:$T,0,0)</f>
        <v>30000000</v>
      </c>
      <c r="U445">
        <f>IF(ROW()=MATCH(K445,$K:$K,0),
  _xlfn.IFNA(_xlfn.IFNA(_xlfn.XLOOKUP(K445,Buildings!$A:$A,Buildings!$P:$P),
      _xlfn.IFNA(_xlfn.XLOOKUP(K445,'Renewable energy'!$A:$A,'Renewable energy'!$O:$O),
        _xlfn.IFNA(_xlfn.XLOOKUP(K445,Transportation!$A:$A,Transportation!$M:$M),
          _xlfn.IFNA(_xlfn.XLOOKUP(K445,'Waste and circular economy'!$A:$A,'Waste and circular economy'!$P:$P),
            _xlfn.XLOOKUP(K445,'Water and wastewater'!$A:$A,'Water and wastewater'!$P:$P))))),
    0),
  0)</f>
        <v>6.2955745125000004E-2</v>
      </c>
    </row>
    <row r="446" spans="1:21" x14ac:dyDescent="0.35">
      <c r="A446" t="s">
        <v>3103</v>
      </c>
      <c r="B446">
        <v>2016</v>
      </c>
      <c r="C446">
        <v>2017</v>
      </c>
      <c r="D446" t="s">
        <v>536</v>
      </c>
      <c r="E446" t="s">
        <v>536</v>
      </c>
      <c r="F446" t="s">
        <v>2139</v>
      </c>
      <c r="G446" t="s">
        <v>1467</v>
      </c>
      <c r="H446" t="s">
        <v>2140</v>
      </c>
      <c r="I446">
        <v>100056</v>
      </c>
      <c r="J446" t="s">
        <v>3282</v>
      </c>
      <c r="K446" s="44">
        <v>1201</v>
      </c>
      <c r="L446" t="s">
        <v>2149</v>
      </c>
      <c r="M446" t="s">
        <v>537</v>
      </c>
      <c r="N446" t="s">
        <v>2151</v>
      </c>
      <c r="O446" t="s">
        <v>469</v>
      </c>
      <c r="P446">
        <v>0</v>
      </c>
      <c r="Q446">
        <v>0</v>
      </c>
      <c r="R446">
        <v>15000000</v>
      </c>
      <c r="S446">
        <v>3467118</v>
      </c>
      <c r="T446">
        <f>_xlfn.XLOOKUP(K446,[1]Sheet1!$K:$K,[1]Sheet1!$T:$T,0,0)</f>
        <v>30000000</v>
      </c>
      <c r="U446">
        <f>IF(ROW()=MATCH(K446,$K:$K,0),
  _xlfn.IFNA(_xlfn.IFNA(_xlfn.XLOOKUP(K446,Buildings!$A:$A,Buildings!$P:$P),
      _xlfn.IFNA(_xlfn.XLOOKUP(K446,'Renewable energy'!$A:$A,'Renewable energy'!$O:$O),
        _xlfn.IFNA(_xlfn.XLOOKUP(K446,Transportation!$A:$A,Transportation!$M:$M),
          _xlfn.IFNA(_xlfn.XLOOKUP(K446,'Waste and circular economy'!$A:$A,'Waste and circular economy'!$P:$P),
            _xlfn.XLOOKUP(K446,'Water and wastewater'!$A:$A,'Water and wastewater'!$P:$P))))),
    0),
  0)</f>
        <v>0.14297639290190667</v>
      </c>
    </row>
    <row r="447" spans="1:21" x14ac:dyDescent="0.35">
      <c r="A447" t="s">
        <v>3104</v>
      </c>
      <c r="B447">
        <v>2016</v>
      </c>
      <c r="C447">
        <v>2017</v>
      </c>
      <c r="D447" t="s">
        <v>536</v>
      </c>
      <c r="E447" t="s">
        <v>536</v>
      </c>
      <c r="F447" t="s">
        <v>2139</v>
      </c>
      <c r="G447" t="s">
        <v>1467</v>
      </c>
      <c r="H447" t="s">
        <v>2140</v>
      </c>
      <c r="I447">
        <v>100056</v>
      </c>
      <c r="J447" t="s">
        <v>3282</v>
      </c>
      <c r="K447" s="44">
        <v>1201</v>
      </c>
      <c r="L447" t="s">
        <v>2149</v>
      </c>
      <c r="M447" t="s">
        <v>537</v>
      </c>
      <c r="N447" t="s">
        <v>2151</v>
      </c>
      <c r="O447" t="s">
        <v>469</v>
      </c>
      <c r="P447">
        <v>0</v>
      </c>
      <c r="Q447">
        <v>0</v>
      </c>
      <c r="R447">
        <v>10000000</v>
      </c>
      <c r="S447">
        <v>8157880</v>
      </c>
      <c r="T447">
        <f>_xlfn.XLOOKUP(K447,[1]Sheet1!$K:$K,[1]Sheet1!$T:$T,0,0)</f>
        <v>30000000</v>
      </c>
      <c r="U447">
        <f>IF(ROW()=MATCH(K447,$K:$K,0),
  _xlfn.IFNA(_xlfn.IFNA(_xlfn.XLOOKUP(K447,Buildings!$A:$A,Buildings!$P:$P),
      _xlfn.IFNA(_xlfn.XLOOKUP(K447,'Renewable energy'!$A:$A,'Renewable energy'!$O:$O),
        _xlfn.IFNA(_xlfn.XLOOKUP(K447,Transportation!$A:$A,Transportation!$M:$M),
          _xlfn.IFNA(_xlfn.XLOOKUP(K447,'Waste and circular economy'!$A:$A,'Waste and circular economy'!$P:$P),
            _xlfn.XLOOKUP(K447,'Water and wastewater'!$A:$A,'Water and wastewater'!$P:$P))))),
    0),
  0)</f>
        <v>0</v>
      </c>
    </row>
    <row r="448" spans="1:21" x14ac:dyDescent="0.35">
      <c r="A448" t="s">
        <v>3105</v>
      </c>
      <c r="B448">
        <v>2025</v>
      </c>
      <c r="C448">
        <v>2026</v>
      </c>
      <c r="D448" t="s">
        <v>313</v>
      </c>
      <c r="E448" t="s">
        <v>313</v>
      </c>
      <c r="F448" t="s">
        <v>2139</v>
      </c>
      <c r="G448" t="s">
        <v>1467</v>
      </c>
      <c r="H448" t="s">
        <v>2140</v>
      </c>
      <c r="I448">
        <v>15000</v>
      </c>
      <c r="J448" t="s">
        <v>3284</v>
      </c>
      <c r="K448" s="44">
        <v>4000</v>
      </c>
      <c r="L448" t="s">
        <v>2152</v>
      </c>
      <c r="M448" t="s">
        <v>779</v>
      </c>
      <c r="N448" t="s">
        <v>2153</v>
      </c>
      <c r="O448" t="s">
        <v>780</v>
      </c>
      <c r="P448">
        <v>0</v>
      </c>
      <c r="Q448">
        <v>0</v>
      </c>
      <c r="R448">
        <v>35600000</v>
      </c>
      <c r="S448">
        <v>35006666.509252504</v>
      </c>
      <c r="T448">
        <f>_xlfn.XLOOKUP(K448,[1]Sheet1!$K:$K,[1]Sheet1!$T:$T,0,0)</f>
        <v>71000000</v>
      </c>
      <c r="U448">
        <f>IF(ROW()=MATCH(K448,$K:$K,0),
  _xlfn.IFNA(_xlfn.IFNA(_xlfn.XLOOKUP(K448,Buildings!$A:$A,Buildings!$P:$P),
      _xlfn.IFNA(_xlfn.XLOOKUP(K448,'Renewable energy'!$A:$A,'Renewable energy'!$O:$O),
        _xlfn.IFNA(_xlfn.XLOOKUP(K448,Transportation!$A:$A,Transportation!$M:$M),
          _xlfn.IFNA(_xlfn.XLOOKUP(K448,'Waste and circular economy'!$A:$A,'Waste and circular economy'!$P:$P),
            _xlfn.XLOOKUP(K448,'Water and wastewater'!$A:$A,'Water and wastewater'!$P:$P))))),
    0),
  0)</f>
        <v>0</v>
      </c>
    </row>
    <row r="449" spans="1:21" x14ac:dyDescent="0.35">
      <c r="A449" t="s">
        <v>3106</v>
      </c>
      <c r="B449">
        <v>2023</v>
      </c>
      <c r="C449">
        <v>2025</v>
      </c>
      <c r="D449" t="s">
        <v>313</v>
      </c>
      <c r="E449" t="s">
        <v>313</v>
      </c>
      <c r="F449" t="s">
        <v>2139</v>
      </c>
      <c r="G449" t="s">
        <v>1467</v>
      </c>
      <c r="H449" t="s">
        <v>2140</v>
      </c>
      <c r="I449">
        <v>15000</v>
      </c>
      <c r="J449" t="s">
        <v>3284</v>
      </c>
      <c r="K449" s="44">
        <v>1481</v>
      </c>
      <c r="L449" t="s">
        <v>2154</v>
      </c>
      <c r="M449" t="s">
        <v>781</v>
      </c>
      <c r="N449" t="s">
        <v>2155</v>
      </c>
      <c r="O449" t="s">
        <v>782</v>
      </c>
      <c r="P449">
        <v>0</v>
      </c>
      <c r="Q449">
        <v>0</v>
      </c>
      <c r="R449">
        <v>24000000</v>
      </c>
      <c r="S449">
        <v>21999998.827667061</v>
      </c>
      <c r="T449">
        <f>_xlfn.XLOOKUP(K449,[1]Sheet1!$K:$K,[1]Sheet1!$T:$T,0,0)</f>
        <v>84000000</v>
      </c>
      <c r="U449">
        <f>IF(ROW()=MATCH(K449,$K:$K,0),
  _xlfn.IFNA(_xlfn.IFNA(_xlfn.XLOOKUP(K449,Buildings!$A:$A,Buildings!$P:$P),
      _xlfn.IFNA(_xlfn.XLOOKUP(K449,'Renewable energy'!$A:$A,'Renewable energy'!$O:$O),
        _xlfn.IFNA(_xlfn.XLOOKUP(K449,Transportation!$A:$A,Transportation!$M:$M),
          _xlfn.IFNA(_xlfn.XLOOKUP(K449,'Waste and circular economy'!$A:$A,'Waste and circular economy'!$P:$P),
            _xlfn.XLOOKUP(K449,'Water and wastewater'!$A:$A,'Water and wastewater'!$P:$P))))),
    0),
  0)</f>
        <v>0</v>
      </c>
    </row>
    <row r="450" spans="1:21" x14ac:dyDescent="0.35">
      <c r="A450" t="s">
        <v>3105</v>
      </c>
      <c r="B450">
        <v>2023</v>
      </c>
      <c r="C450">
        <v>2025</v>
      </c>
      <c r="D450" t="s">
        <v>313</v>
      </c>
      <c r="E450" t="s">
        <v>313</v>
      </c>
      <c r="F450" t="s">
        <v>2139</v>
      </c>
      <c r="G450" t="s">
        <v>1467</v>
      </c>
      <c r="H450" t="s">
        <v>2140</v>
      </c>
      <c r="I450">
        <v>15000</v>
      </c>
      <c r="J450" t="s">
        <v>3284</v>
      </c>
      <c r="K450" s="44">
        <v>1481</v>
      </c>
      <c r="L450" t="s">
        <v>2154</v>
      </c>
      <c r="M450" t="s">
        <v>781</v>
      </c>
      <c r="N450" t="s">
        <v>2155</v>
      </c>
      <c r="O450" t="s">
        <v>782</v>
      </c>
      <c r="P450">
        <v>0</v>
      </c>
      <c r="Q450">
        <v>0</v>
      </c>
      <c r="R450">
        <v>43000000</v>
      </c>
      <c r="S450">
        <v>42283333.143198237</v>
      </c>
      <c r="T450">
        <f>_xlfn.XLOOKUP(K450,[1]Sheet1!$K:$K,[1]Sheet1!$T:$T,0,0)</f>
        <v>84000000</v>
      </c>
      <c r="U450">
        <f>IF(ROW()=MATCH(K450,$K:$K,0),
  _xlfn.IFNA(_xlfn.IFNA(_xlfn.XLOOKUP(K450,Buildings!$A:$A,Buildings!$P:$P),
      _xlfn.IFNA(_xlfn.XLOOKUP(K450,'Renewable energy'!$A:$A,'Renewable energy'!$O:$O),
        _xlfn.IFNA(_xlfn.XLOOKUP(K450,Transportation!$A:$A,Transportation!$M:$M),
          _xlfn.IFNA(_xlfn.XLOOKUP(K450,'Waste and circular economy'!$A:$A,'Waste and circular economy'!$P:$P),
            _xlfn.XLOOKUP(K450,'Water and wastewater'!$A:$A,'Water and wastewater'!$P:$P))))),
    0),
  0)</f>
        <v>0</v>
      </c>
    </row>
    <row r="451" spans="1:21" x14ac:dyDescent="0.35">
      <c r="A451" t="s">
        <v>3107</v>
      </c>
      <c r="B451">
        <v>2019</v>
      </c>
      <c r="C451">
        <v>2022</v>
      </c>
      <c r="D451" t="s">
        <v>313</v>
      </c>
      <c r="E451" t="s">
        <v>313</v>
      </c>
      <c r="F451" t="s">
        <v>2139</v>
      </c>
      <c r="G451" t="s">
        <v>1467</v>
      </c>
      <c r="H451" t="s">
        <v>2140</v>
      </c>
      <c r="I451">
        <v>15000</v>
      </c>
      <c r="J451" t="s">
        <v>3284</v>
      </c>
      <c r="K451" s="44">
        <v>1439</v>
      </c>
      <c r="L451" t="s">
        <v>2156</v>
      </c>
      <c r="M451" t="s">
        <v>839</v>
      </c>
      <c r="N451" t="s">
        <v>2157</v>
      </c>
      <c r="O451" t="s">
        <v>840</v>
      </c>
      <c r="P451">
        <v>0</v>
      </c>
      <c r="Q451">
        <v>0</v>
      </c>
      <c r="R451">
        <v>177000000</v>
      </c>
      <c r="S451">
        <v>159300000</v>
      </c>
      <c r="T451">
        <f>_xlfn.XLOOKUP(K451,[1]Sheet1!$K:$K,[1]Sheet1!$T:$T,0,0)</f>
        <v>216000000</v>
      </c>
      <c r="U451">
        <f>IF(ROW()=MATCH(K451,$K:$K,0),
  _xlfn.IFNA(_xlfn.IFNA(_xlfn.XLOOKUP(K451,Buildings!$A:$A,Buildings!$P:$P),
      _xlfn.IFNA(_xlfn.XLOOKUP(K451,'Renewable energy'!$A:$A,'Renewable energy'!$O:$O),
        _xlfn.IFNA(_xlfn.XLOOKUP(K451,Transportation!$A:$A,Transportation!$M:$M),
          _xlfn.IFNA(_xlfn.XLOOKUP(K451,'Waste and circular economy'!$A:$A,'Waste and circular economy'!$P:$P),
            _xlfn.XLOOKUP(K451,'Water and wastewater'!$A:$A,'Water and wastewater'!$P:$P))))),
    0),
  0)</f>
        <v>0</v>
      </c>
    </row>
    <row r="452" spans="1:21" x14ac:dyDescent="0.35">
      <c r="A452" t="s">
        <v>3106</v>
      </c>
      <c r="B452">
        <v>2022</v>
      </c>
      <c r="C452">
        <v>2023</v>
      </c>
      <c r="D452" t="s">
        <v>313</v>
      </c>
      <c r="E452" t="s">
        <v>313</v>
      </c>
      <c r="F452" t="s">
        <v>2139</v>
      </c>
      <c r="G452" t="s">
        <v>1467</v>
      </c>
      <c r="H452" t="s">
        <v>2140</v>
      </c>
      <c r="I452">
        <v>15000</v>
      </c>
      <c r="J452" t="s">
        <v>3284</v>
      </c>
      <c r="K452" s="44">
        <v>1483</v>
      </c>
      <c r="L452" t="s">
        <v>2158</v>
      </c>
      <c r="M452" t="s">
        <v>822</v>
      </c>
      <c r="N452" t="s">
        <v>2159</v>
      </c>
      <c r="O452" t="s">
        <v>823</v>
      </c>
      <c r="P452">
        <v>0</v>
      </c>
      <c r="Q452">
        <v>0</v>
      </c>
      <c r="R452">
        <v>18400000</v>
      </c>
      <c r="S452">
        <v>16866665.767878082</v>
      </c>
      <c r="T452">
        <f>_xlfn.XLOOKUP(K452,[1]Sheet1!$K:$K,[1]Sheet1!$T:$T,0,0)</f>
        <v>25000000</v>
      </c>
      <c r="U452">
        <f>IF(ROW()=MATCH(K452,$K:$K,0),
  _xlfn.IFNA(_xlfn.IFNA(_xlfn.XLOOKUP(K452,Buildings!$A:$A,Buildings!$P:$P),
      _xlfn.IFNA(_xlfn.XLOOKUP(K452,'Renewable energy'!$A:$A,'Renewable energy'!$O:$O),
        _xlfn.IFNA(_xlfn.XLOOKUP(K452,Transportation!$A:$A,Transportation!$M:$M),
          _xlfn.IFNA(_xlfn.XLOOKUP(K452,'Waste and circular economy'!$A:$A,'Waste and circular economy'!$P:$P),
            _xlfn.XLOOKUP(K452,'Water and wastewater'!$A:$A,'Water and wastewater'!$P:$P))))),
    0),
  0)</f>
        <v>0</v>
      </c>
    </row>
    <row r="453" spans="1:21" x14ac:dyDescent="0.35">
      <c r="A453" t="s">
        <v>3106</v>
      </c>
      <c r="B453">
        <v>2022</v>
      </c>
      <c r="C453">
        <v>2023</v>
      </c>
      <c r="D453" t="s">
        <v>313</v>
      </c>
      <c r="E453" t="s">
        <v>313</v>
      </c>
      <c r="F453" t="s">
        <v>2139</v>
      </c>
      <c r="G453" t="s">
        <v>1467</v>
      </c>
      <c r="H453" t="s">
        <v>2140</v>
      </c>
      <c r="I453">
        <v>15000</v>
      </c>
      <c r="J453" t="s">
        <v>3284</v>
      </c>
      <c r="K453" s="44">
        <v>1482</v>
      </c>
      <c r="L453" t="s">
        <v>2160</v>
      </c>
      <c r="M453" t="s">
        <v>824</v>
      </c>
      <c r="N453" t="s">
        <v>2161</v>
      </c>
      <c r="O453" t="s">
        <v>825</v>
      </c>
      <c r="P453">
        <v>0</v>
      </c>
      <c r="Q453">
        <v>0</v>
      </c>
      <c r="R453">
        <v>38600000</v>
      </c>
      <c r="S453">
        <v>35383331.447831184</v>
      </c>
      <c r="T453">
        <f>_xlfn.XLOOKUP(K453,[1]Sheet1!$K:$K,[1]Sheet1!$T:$T,0,0)</f>
        <v>47500000</v>
      </c>
      <c r="U453">
        <f>IF(ROW()=MATCH(K453,$K:$K,0),
  _xlfn.IFNA(_xlfn.IFNA(_xlfn.XLOOKUP(K453,Buildings!$A:$A,Buildings!$P:$P),
      _xlfn.IFNA(_xlfn.XLOOKUP(K453,'Renewable energy'!$A:$A,'Renewable energy'!$O:$O),
        _xlfn.IFNA(_xlfn.XLOOKUP(K453,Transportation!$A:$A,Transportation!$M:$M),
          _xlfn.IFNA(_xlfn.XLOOKUP(K453,'Waste and circular economy'!$A:$A,'Waste and circular economy'!$P:$P),
            _xlfn.XLOOKUP(K453,'Water and wastewater'!$A:$A,'Water and wastewater'!$P:$P))))),
    0),
  0)</f>
        <v>0</v>
      </c>
    </row>
    <row r="454" spans="1:21" x14ac:dyDescent="0.35">
      <c r="A454" t="s">
        <v>3106</v>
      </c>
      <c r="B454">
        <v>2022</v>
      </c>
      <c r="C454">
        <v>2024</v>
      </c>
      <c r="D454" t="s">
        <v>313</v>
      </c>
      <c r="E454" t="s">
        <v>313</v>
      </c>
      <c r="F454" t="s">
        <v>2139</v>
      </c>
      <c r="G454" t="s">
        <v>1467</v>
      </c>
      <c r="H454" t="s">
        <v>2140</v>
      </c>
      <c r="I454">
        <v>15000</v>
      </c>
      <c r="J454" t="s">
        <v>3284</v>
      </c>
      <c r="K454" s="44">
        <v>1480</v>
      </c>
      <c r="L454" t="s">
        <v>2162</v>
      </c>
      <c r="M454" t="s">
        <v>783</v>
      </c>
      <c r="N454" t="s">
        <v>2163</v>
      </c>
      <c r="O454" t="s">
        <v>784</v>
      </c>
      <c r="P454">
        <v>0</v>
      </c>
      <c r="Q454">
        <v>0</v>
      </c>
      <c r="R454">
        <v>65500000</v>
      </c>
      <c r="S454">
        <v>60041663.467174672</v>
      </c>
      <c r="T454">
        <f>_xlfn.XLOOKUP(K454,[1]Sheet1!$K:$K,[1]Sheet1!$T:$T,0,0)</f>
        <v>189700000</v>
      </c>
      <c r="U454">
        <f>IF(ROW()=MATCH(K454,$K:$K,0),
  _xlfn.IFNA(_xlfn.IFNA(_xlfn.XLOOKUP(K454,Buildings!$A:$A,Buildings!$P:$P),
      _xlfn.IFNA(_xlfn.XLOOKUP(K454,'Renewable energy'!$A:$A,'Renewable energy'!$O:$O),
        _xlfn.IFNA(_xlfn.XLOOKUP(K454,Transportation!$A:$A,Transportation!$M:$M),
          _xlfn.IFNA(_xlfn.XLOOKUP(K454,'Waste and circular economy'!$A:$A,'Waste and circular economy'!$P:$P),
            _xlfn.XLOOKUP(K454,'Water and wastewater'!$A:$A,'Water and wastewater'!$P:$P))))),
    0),
  0)</f>
        <v>2232.6155990967682</v>
      </c>
    </row>
    <row r="455" spans="1:21" x14ac:dyDescent="0.35">
      <c r="A455" t="s">
        <v>3105</v>
      </c>
      <c r="B455">
        <v>2022</v>
      </c>
      <c r="C455">
        <v>2024</v>
      </c>
      <c r="D455" t="s">
        <v>313</v>
      </c>
      <c r="E455" t="s">
        <v>313</v>
      </c>
      <c r="F455" t="s">
        <v>2139</v>
      </c>
      <c r="G455" t="s">
        <v>1467</v>
      </c>
      <c r="H455" t="s">
        <v>2140</v>
      </c>
      <c r="I455">
        <v>15000</v>
      </c>
      <c r="J455" t="s">
        <v>3284</v>
      </c>
      <c r="K455" s="44">
        <v>1480</v>
      </c>
      <c r="L455" t="s">
        <v>2162</v>
      </c>
      <c r="M455" t="s">
        <v>783</v>
      </c>
      <c r="N455" t="s">
        <v>2163</v>
      </c>
      <c r="O455" t="s">
        <v>784</v>
      </c>
      <c r="P455">
        <v>0</v>
      </c>
      <c r="Q455">
        <v>0</v>
      </c>
      <c r="R455">
        <v>72170000</v>
      </c>
      <c r="S455">
        <v>70967166.347549245</v>
      </c>
      <c r="T455">
        <f>_xlfn.XLOOKUP(K455,[1]Sheet1!$K:$K,[1]Sheet1!$T:$T,0,0)</f>
        <v>189700000</v>
      </c>
      <c r="U455">
        <f>IF(ROW()=MATCH(K455,$K:$K,0),
  _xlfn.IFNA(_xlfn.IFNA(_xlfn.XLOOKUP(K455,Buildings!$A:$A,Buildings!$P:$P),
      _xlfn.IFNA(_xlfn.XLOOKUP(K455,'Renewable energy'!$A:$A,'Renewable energy'!$O:$O),
        _xlfn.IFNA(_xlfn.XLOOKUP(K455,Transportation!$A:$A,Transportation!$M:$M),
          _xlfn.IFNA(_xlfn.XLOOKUP(K455,'Waste and circular economy'!$A:$A,'Waste and circular economy'!$P:$P),
            _xlfn.XLOOKUP(K455,'Water and wastewater'!$A:$A,'Water and wastewater'!$P:$P))))),
    0),
  0)</f>
        <v>0</v>
      </c>
    </row>
    <row r="456" spans="1:21" x14ac:dyDescent="0.35">
      <c r="A456" t="s">
        <v>3108</v>
      </c>
      <c r="B456">
        <v>2016</v>
      </c>
      <c r="C456">
        <v>2017</v>
      </c>
      <c r="D456" t="s">
        <v>313</v>
      </c>
      <c r="E456" t="s">
        <v>313</v>
      </c>
      <c r="F456" t="s">
        <v>2139</v>
      </c>
      <c r="G456" t="s">
        <v>1467</v>
      </c>
      <c r="H456" t="s">
        <v>2140</v>
      </c>
      <c r="I456">
        <v>15000</v>
      </c>
      <c r="J456" t="s">
        <v>3282</v>
      </c>
      <c r="K456" s="44">
        <v>1113</v>
      </c>
      <c r="L456" t="s">
        <v>2164</v>
      </c>
      <c r="M456" t="s">
        <v>649</v>
      </c>
      <c r="N456" t="s">
        <v>2165</v>
      </c>
      <c r="O456" t="s">
        <v>650</v>
      </c>
      <c r="P456">
        <v>0</v>
      </c>
      <c r="Q456">
        <v>0</v>
      </c>
      <c r="R456">
        <v>210300000</v>
      </c>
      <c r="S456">
        <v>156193340</v>
      </c>
      <c r="T456">
        <f>_xlfn.XLOOKUP(K456,[1]Sheet1!$K:$K,[1]Sheet1!$T:$T,0,0)</f>
        <v>520000000</v>
      </c>
      <c r="U456">
        <f>IF(ROW()=MATCH(K456,$K:$K,0),
  _xlfn.IFNA(_xlfn.IFNA(_xlfn.XLOOKUP(K456,Buildings!$A:$A,Buildings!$P:$P),
      _xlfn.IFNA(_xlfn.XLOOKUP(K456,'Renewable energy'!$A:$A,'Renewable energy'!$O:$O),
        _xlfn.IFNA(_xlfn.XLOOKUP(K456,Transportation!$A:$A,Transportation!$M:$M),
          _xlfn.IFNA(_xlfn.XLOOKUP(K456,'Waste and circular economy'!$A:$A,'Waste and circular economy'!$P:$P),
            _xlfn.XLOOKUP(K456,'Water and wastewater'!$A:$A,'Water and wastewater'!$P:$P))))),
    0),
  0)</f>
        <v>1.7586168596769232</v>
      </c>
    </row>
    <row r="457" spans="1:21" x14ac:dyDescent="0.35">
      <c r="A457" t="s">
        <v>3109</v>
      </c>
      <c r="B457">
        <v>2020</v>
      </c>
      <c r="C457">
        <v>2022</v>
      </c>
      <c r="D457" t="s">
        <v>313</v>
      </c>
      <c r="E457" t="s">
        <v>313</v>
      </c>
      <c r="F457" t="s">
        <v>2139</v>
      </c>
      <c r="G457" t="s">
        <v>1467</v>
      </c>
      <c r="H457" t="s">
        <v>2140</v>
      </c>
      <c r="I457">
        <v>15000</v>
      </c>
      <c r="J457" t="s">
        <v>3284</v>
      </c>
      <c r="K457" s="44">
        <v>1427</v>
      </c>
      <c r="L457" t="s">
        <v>2166</v>
      </c>
      <c r="M457" t="s">
        <v>844</v>
      </c>
      <c r="N457" t="s">
        <v>2167</v>
      </c>
      <c r="O457" t="s">
        <v>845</v>
      </c>
      <c r="P457">
        <v>0</v>
      </c>
      <c r="Q457">
        <v>0</v>
      </c>
      <c r="R457">
        <v>40320000</v>
      </c>
      <c r="S457">
        <v>36288003.904895648</v>
      </c>
      <c r="T457">
        <f>_xlfn.XLOOKUP(K457,[1]Sheet1!$K:$K,[1]Sheet1!$T:$T,0,0)</f>
        <v>116240000</v>
      </c>
      <c r="U457">
        <f>IF(ROW()=MATCH(K457,$K:$K,0),
  _xlfn.IFNA(_xlfn.IFNA(_xlfn.XLOOKUP(K457,Buildings!$A:$A,Buildings!$P:$P),
      _xlfn.IFNA(_xlfn.XLOOKUP(K457,'Renewable energy'!$A:$A,'Renewable energy'!$O:$O),
        _xlfn.IFNA(_xlfn.XLOOKUP(K457,Transportation!$A:$A,Transportation!$M:$M),
          _xlfn.IFNA(_xlfn.XLOOKUP(K457,'Waste and circular economy'!$A:$A,'Waste and circular economy'!$P:$P),
            _xlfn.XLOOKUP(K457,'Water and wastewater'!$A:$A,'Water and wastewater'!$P:$P))))),
    0),
  0)</f>
        <v>0</v>
      </c>
    </row>
    <row r="458" spans="1:21" x14ac:dyDescent="0.35">
      <c r="A458" t="s">
        <v>3109</v>
      </c>
      <c r="B458">
        <v>2022</v>
      </c>
      <c r="C458">
        <v>2024</v>
      </c>
      <c r="D458" t="s">
        <v>313</v>
      </c>
      <c r="E458" t="s">
        <v>313</v>
      </c>
      <c r="F458" t="s">
        <v>2139</v>
      </c>
      <c r="G458" t="s">
        <v>1467</v>
      </c>
      <c r="H458" t="s">
        <v>2140</v>
      </c>
      <c r="I458">
        <v>15000</v>
      </c>
      <c r="J458" t="s">
        <v>3282</v>
      </c>
      <c r="K458" s="44">
        <v>1425</v>
      </c>
      <c r="L458" t="s">
        <v>314</v>
      </c>
      <c r="M458" t="s">
        <v>314</v>
      </c>
      <c r="N458" t="s">
        <v>2168</v>
      </c>
      <c r="O458" t="s">
        <v>315</v>
      </c>
      <c r="P458">
        <v>0</v>
      </c>
      <c r="Q458">
        <v>0</v>
      </c>
      <c r="R458">
        <v>33900000</v>
      </c>
      <c r="S458">
        <v>30510003.283133991</v>
      </c>
      <c r="T458">
        <f>_xlfn.XLOOKUP(K458,[1]Sheet1!$K:$K,[1]Sheet1!$T:$T,0,0)</f>
        <v>270000000</v>
      </c>
      <c r="U458">
        <f>IF(ROW()=MATCH(K458,$K:$K,0),
  _xlfn.IFNA(_xlfn.IFNA(_xlfn.XLOOKUP(K458,Buildings!$A:$A,Buildings!$P:$P),
      _xlfn.IFNA(_xlfn.XLOOKUP(K458,'Renewable energy'!$A:$A,'Renewable energy'!$O:$O),
        _xlfn.IFNA(_xlfn.XLOOKUP(K458,Transportation!$A:$A,Transportation!$M:$M),
          _xlfn.IFNA(_xlfn.XLOOKUP(K458,'Waste and circular economy'!$A:$A,'Waste and circular economy'!$P:$P),
            _xlfn.XLOOKUP(K458,'Water and wastewater'!$A:$A,'Water and wastewater'!$P:$P))))),
    0),
  0)</f>
        <v>1.6488629578578746</v>
      </c>
    </row>
    <row r="459" spans="1:21" x14ac:dyDescent="0.35">
      <c r="A459" t="s">
        <v>3106</v>
      </c>
      <c r="B459">
        <v>2022</v>
      </c>
      <c r="C459">
        <v>2024</v>
      </c>
      <c r="D459" t="s">
        <v>313</v>
      </c>
      <c r="E459" t="s">
        <v>313</v>
      </c>
      <c r="F459" t="s">
        <v>2139</v>
      </c>
      <c r="G459" t="s">
        <v>1467</v>
      </c>
      <c r="H459" t="s">
        <v>2140</v>
      </c>
      <c r="I459">
        <v>15000</v>
      </c>
      <c r="J459" t="s">
        <v>3282</v>
      </c>
      <c r="K459" s="44">
        <v>1425</v>
      </c>
      <c r="L459" t="s">
        <v>314</v>
      </c>
      <c r="M459" t="s">
        <v>314</v>
      </c>
      <c r="N459" t="s">
        <v>2168</v>
      </c>
      <c r="O459" t="s">
        <v>315</v>
      </c>
      <c r="P459">
        <v>0</v>
      </c>
      <c r="Q459">
        <v>0</v>
      </c>
      <c r="R459">
        <v>148300000</v>
      </c>
      <c r="S459">
        <v>135941659.42262599</v>
      </c>
      <c r="T459">
        <f>_xlfn.XLOOKUP(K459,[1]Sheet1!$K:$K,[1]Sheet1!$T:$T,0,0)</f>
        <v>270000000</v>
      </c>
      <c r="U459">
        <f>IF(ROW()=MATCH(K459,$K:$K,0),
  _xlfn.IFNA(_xlfn.IFNA(_xlfn.XLOOKUP(K459,Buildings!$A:$A,Buildings!$P:$P),
      _xlfn.IFNA(_xlfn.XLOOKUP(K459,'Renewable energy'!$A:$A,'Renewable energy'!$O:$O),
        _xlfn.IFNA(_xlfn.XLOOKUP(K459,Transportation!$A:$A,Transportation!$M:$M),
          _xlfn.IFNA(_xlfn.XLOOKUP(K459,'Waste and circular economy'!$A:$A,'Waste and circular economy'!$P:$P),
            _xlfn.XLOOKUP(K459,'Water and wastewater'!$A:$A,'Water and wastewater'!$P:$P))))),
    0),
  0)</f>
        <v>0</v>
      </c>
    </row>
    <row r="460" spans="1:21" x14ac:dyDescent="0.35">
      <c r="A460" t="s">
        <v>3109</v>
      </c>
      <c r="B460">
        <v>2023</v>
      </c>
      <c r="C460">
        <v>2023</v>
      </c>
      <c r="D460" t="s">
        <v>313</v>
      </c>
      <c r="E460" t="s">
        <v>313</v>
      </c>
      <c r="F460" t="s">
        <v>2139</v>
      </c>
      <c r="G460" t="s">
        <v>1467</v>
      </c>
      <c r="H460" t="s">
        <v>2140</v>
      </c>
      <c r="I460">
        <v>15000</v>
      </c>
      <c r="J460" t="s">
        <v>3282</v>
      </c>
      <c r="K460" s="44">
        <v>1424</v>
      </c>
      <c r="L460" t="s">
        <v>2169</v>
      </c>
      <c r="M460" t="s">
        <v>316</v>
      </c>
      <c r="N460" t="s">
        <v>2170</v>
      </c>
      <c r="O460" t="s">
        <v>317</v>
      </c>
      <c r="P460">
        <v>0</v>
      </c>
      <c r="Q460">
        <v>0</v>
      </c>
      <c r="R460">
        <v>5200000</v>
      </c>
      <c r="S460">
        <v>4680000.5036075739</v>
      </c>
      <c r="T460">
        <f>_xlfn.XLOOKUP(K460,[1]Sheet1!$K:$K,[1]Sheet1!$T:$T,0,0)</f>
        <v>62000000</v>
      </c>
      <c r="U460">
        <f>IF(ROW()=MATCH(K460,$K:$K,0),
  _xlfn.IFNA(_xlfn.IFNA(_xlfn.XLOOKUP(K460,Buildings!$A:$A,Buildings!$P:$P),
      _xlfn.IFNA(_xlfn.XLOOKUP(K460,'Renewable energy'!$A:$A,'Renewable energy'!$O:$O),
        _xlfn.IFNA(_xlfn.XLOOKUP(K460,Transportation!$A:$A,Transportation!$M:$M),
          _xlfn.IFNA(_xlfn.XLOOKUP(K460,'Waste and circular economy'!$A:$A,'Waste and circular economy'!$P:$P),
            _xlfn.XLOOKUP(K460,'Water and wastewater'!$A:$A,'Water and wastewater'!$P:$P))))),
    0),
  0)</f>
        <v>0.67739798080980262</v>
      </c>
    </row>
    <row r="461" spans="1:21" x14ac:dyDescent="0.35">
      <c r="A461" t="s">
        <v>3106</v>
      </c>
      <c r="B461">
        <v>2023</v>
      </c>
      <c r="C461">
        <v>2023</v>
      </c>
      <c r="D461" t="s">
        <v>313</v>
      </c>
      <c r="E461" t="s">
        <v>313</v>
      </c>
      <c r="F461" t="s">
        <v>2139</v>
      </c>
      <c r="G461" t="s">
        <v>1467</v>
      </c>
      <c r="H461" t="s">
        <v>2140</v>
      </c>
      <c r="I461">
        <v>15000</v>
      </c>
      <c r="J461" t="s">
        <v>3282</v>
      </c>
      <c r="K461" s="44">
        <v>1424</v>
      </c>
      <c r="L461" t="s">
        <v>2169</v>
      </c>
      <c r="M461" t="s">
        <v>316</v>
      </c>
      <c r="N461" t="s">
        <v>2170</v>
      </c>
      <c r="O461" t="s">
        <v>317</v>
      </c>
      <c r="P461">
        <v>0</v>
      </c>
      <c r="Q461">
        <v>0</v>
      </c>
      <c r="R461">
        <v>46400000</v>
      </c>
      <c r="S461">
        <v>42533331.066822983</v>
      </c>
      <c r="T461">
        <f>_xlfn.XLOOKUP(K461,[1]Sheet1!$K:$K,[1]Sheet1!$T:$T,0,0)</f>
        <v>62000000</v>
      </c>
      <c r="U461">
        <f>IF(ROW()=MATCH(K461,$K:$K,0),
  _xlfn.IFNA(_xlfn.IFNA(_xlfn.XLOOKUP(K461,Buildings!$A:$A,Buildings!$P:$P),
      _xlfn.IFNA(_xlfn.XLOOKUP(K461,'Renewable energy'!$A:$A,'Renewable energy'!$O:$O),
        _xlfn.IFNA(_xlfn.XLOOKUP(K461,Transportation!$A:$A,Transportation!$M:$M),
          _xlfn.IFNA(_xlfn.XLOOKUP(K461,'Waste and circular economy'!$A:$A,'Waste and circular economy'!$P:$P),
            _xlfn.XLOOKUP(K461,'Water and wastewater'!$A:$A,'Water and wastewater'!$P:$P))))),
    0),
  0)</f>
        <v>0</v>
      </c>
    </row>
    <row r="462" spans="1:21" x14ac:dyDescent="0.35">
      <c r="A462" t="s">
        <v>3109</v>
      </c>
      <c r="B462">
        <v>2021</v>
      </c>
      <c r="C462">
        <v>2022</v>
      </c>
      <c r="D462" t="s">
        <v>313</v>
      </c>
      <c r="E462" t="s">
        <v>313</v>
      </c>
      <c r="F462" t="s">
        <v>2139</v>
      </c>
      <c r="G462" t="s">
        <v>1467</v>
      </c>
      <c r="H462" t="s">
        <v>2140</v>
      </c>
      <c r="I462">
        <v>15000</v>
      </c>
      <c r="J462" t="s">
        <v>3284</v>
      </c>
      <c r="K462" s="44">
        <v>1426</v>
      </c>
      <c r="L462" t="s">
        <v>2171</v>
      </c>
      <c r="M462" t="s">
        <v>846</v>
      </c>
      <c r="N462" t="s">
        <v>2172</v>
      </c>
      <c r="O462" t="s">
        <v>847</v>
      </c>
      <c r="P462">
        <v>0</v>
      </c>
      <c r="Q462">
        <v>0</v>
      </c>
      <c r="R462">
        <v>23835000</v>
      </c>
      <c r="S462">
        <v>21451502.308362789</v>
      </c>
      <c r="T462">
        <f>_xlfn.XLOOKUP(K462,[1]Sheet1!$K:$K,[1]Sheet1!$T:$T,0,0)</f>
        <v>34500000</v>
      </c>
      <c r="U462">
        <f>IF(ROW()=MATCH(K462,$K:$K,0),
  _xlfn.IFNA(_xlfn.IFNA(_xlfn.XLOOKUP(K462,Buildings!$A:$A,Buildings!$P:$P),
      _xlfn.IFNA(_xlfn.XLOOKUP(K462,'Renewable energy'!$A:$A,'Renewable energy'!$O:$O),
        _xlfn.IFNA(_xlfn.XLOOKUP(K462,Transportation!$A:$A,Transportation!$M:$M),
          _xlfn.IFNA(_xlfn.XLOOKUP(K462,'Waste and circular economy'!$A:$A,'Waste and circular economy'!$P:$P),
            _xlfn.XLOOKUP(K462,'Water and wastewater'!$A:$A,'Water and wastewater'!$P:$P))))),
    0),
  0)</f>
        <v>910.29356778136162</v>
      </c>
    </row>
    <row r="463" spans="1:21" x14ac:dyDescent="0.35">
      <c r="A463" t="s">
        <v>3110</v>
      </c>
      <c r="B463">
        <v>2022</v>
      </c>
      <c r="C463">
        <v>2024</v>
      </c>
      <c r="D463" t="s">
        <v>272</v>
      </c>
      <c r="E463" t="s">
        <v>272</v>
      </c>
      <c r="F463" t="s">
        <v>2173</v>
      </c>
      <c r="G463" t="s">
        <v>1578</v>
      </c>
      <c r="H463" t="s">
        <v>2174</v>
      </c>
      <c r="I463">
        <v>100735</v>
      </c>
      <c r="J463" t="s">
        <v>3282</v>
      </c>
      <c r="K463" s="44">
        <v>1459</v>
      </c>
      <c r="L463" t="s">
        <v>2175</v>
      </c>
      <c r="M463" t="s">
        <v>273</v>
      </c>
      <c r="N463" t="s">
        <v>2176</v>
      </c>
      <c r="O463" t="s">
        <v>274</v>
      </c>
      <c r="P463">
        <v>0</v>
      </c>
      <c r="Q463">
        <v>0</v>
      </c>
      <c r="R463">
        <v>110500000</v>
      </c>
      <c r="S463">
        <v>98660740</v>
      </c>
      <c r="T463">
        <f>_xlfn.XLOOKUP(K463,[1]Sheet1!$K:$K,[1]Sheet1!$T:$T,0,0)</f>
        <v>416000000</v>
      </c>
      <c r="U463">
        <f>IF(ROW()=MATCH(K463,$K:$K,0),
  _xlfn.IFNA(_xlfn.IFNA(_xlfn.XLOOKUP(K463,Buildings!$A:$A,Buildings!$P:$P),
      _xlfn.IFNA(_xlfn.XLOOKUP(K463,'Renewable energy'!$A:$A,'Renewable energy'!$O:$O),
        _xlfn.IFNA(_xlfn.XLOOKUP(K463,Transportation!$A:$A,Transportation!$M:$M),
          _xlfn.IFNA(_xlfn.XLOOKUP(K463,'Waste and circular economy'!$A:$A,'Waste and circular economy'!$P:$P),
            _xlfn.XLOOKUP(K463,'Water and wastewater'!$A:$A,'Water and wastewater'!$P:$P))))),
    0),
  0)</f>
        <v>1.4682740253736823</v>
      </c>
    </row>
    <row r="464" spans="1:21" x14ac:dyDescent="0.35">
      <c r="A464" t="s">
        <v>2952</v>
      </c>
      <c r="B464">
        <v>2022</v>
      </c>
      <c r="C464">
        <v>2024</v>
      </c>
      <c r="D464" t="s">
        <v>272</v>
      </c>
      <c r="E464" t="s">
        <v>272</v>
      </c>
      <c r="F464" t="s">
        <v>2173</v>
      </c>
      <c r="G464" t="s">
        <v>1578</v>
      </c>
      <c r="H464" t="s">
        <v>2174</v>
      </c>
      <c r="I464">
        <v>100735</v>
      </c>
      <c r="J464" t="s">
        <v>3282</v>
      </c>
      <c r="K464" s="44">
        <v>1459</v>
      </c>
      <c r="L464" t="s">
        <v>2175</v>
      </c>
      <c r="M464" t="s">
        <v>273</v>
      </c>
      <c r="N464" t="s">
        <v>2176</v>
      </c>
      <c r="O464" t="s">
        <v>274</v>
      </c>
      <c r="P464">
        <v>0</v>
      </c>
      <c r="Q464">
        <v>0</v>
      </c>
      <c r="R464">
        <v>151000000</v>
      </c>
      <c r="S464">
        <v>143256402</v>
      </c>
      <c r="T464">
        <f>_xlfn.XLOOKUP(K464,[1]Sheet1!$K:$K,[1]Sheet1!$T:$T,0,0)</f>
        <v>416000000</v>
      </c>
      <c r="U464">
        <f>IF(ROW()=MATCH(K464,$K:$K,0),
  _xlfn.IFNA(_xlfn.IFNA(_xlfn.XLOOKUP(K464,Buildings!$A:$A,Buildings!$P:$P),
      _xlfn.IFNA(_xlfn.XLOOKUP(K464,'Renewable energy'!$A:$A,'Renewable energy'!$O:$O),
        _xlfn.IFNA(_xlfn.XLOOKUP(K464,Transportation!$A:$A,Transportation!$M:$M),
          _xlfn.IFNA(_xlfn.XLOOKUP(K464,'Waste and circular economy'!$A:$A,'Waste and circular economy'!$P:$P),
            _xlfn.XLOOKUP(K464,'Water and wastewater'!$A:$A,'Water and wastewater'!$P:$P))))),
    0),
  0)</f>
        <v>0</v>
      </c>
    </row>
    <row r="465" spans="1:21" x14ac:dyDescent="0.35">
      <c r="A465" t="s">
        <v>3111</v>
      </c>
      <c r="B465">
        <v>2017</v>
      </c>
      <c r="C465">
        <v>2019</v>
      </c>
      <c r="D465" t="s">
        <v>272</v>
      </c>
      <c r="E465" t="s">
        <v>272</v>
      </c>
      <c r="F465" t="s">
        <v>2173</v>
      </c>
      <c r="G465" t="s">
        <v>1578</v>
      </c>
      <c r="H465" t="s">
        <v>2174</v>
      </c>
      <c r="I465">
        <v>100735</v>
      </c>
      <c r="J465" t="s">
        <v>3282</v>
      </c>
      <c r="K465" s="44">
        <v>1112</v>
      </c>
      <c r="L465" t="s">
        <v>2177</v>
      </c>
      <c r="M465" t="s">
        <v>651</v>
      </c>
      <c r="N465" t="s">
        <v>2178</v>
      </c>
      <c r="O465" t="s">
        <v>652</v>
      </c>
      <c r="P465">
        <v>0</v>
      </c>
      <c r="Q465">
        <v>0</v>
      </c>
      <c r="R465">
        <v>258000080</v>
      </c>
      <c r="S465">
        <v>222818270</v>
      </c>
      <c r="T465">
        <f>_xlfn.XLOOKUP(K465,[1]Sheet1!$K:$K,[1]Sheet1!$T:$T,0,0)</f>
        <v>368500000</v>
      </c>
      <c r="U465">
        <f>IF(ROW()=MATCH(K465,$K:$K,0),
  _xlfn.IFNA(_xlfn.IFNA(_xlfn.XLOOKUP(K465,Buildings!$A:$A,Buildings!$P:$P),
      _xlfn.IFNA(_xlfn.XLOOKUP(K465,'Renewable energy'!$A:$A,'Renewable energy'!$O:$O),
        _xlfn.IFNA(_xlfn.XLOOKUP(K465,Transportation!$A:$A,Transportation!$M:$M),
          _xlfn.IFNA(_xlfn.XLOOKUP(K465,'Waste and circular economy'!$A:$A,'Waste and circular economy'!$P:$P),
            _xlfn.XLOOKUP(K465,'Water and wastewater'!$A:$A,'Water and wastewater'!$P:$P))))),
    0),
  0)</f>
        <v>5.8032799835870135</v>
      </c>
    </row>
    <row r="466" spans="1:21" x14ac:dyDescent="0.35">
      <c r="A466" t="s">
        <v>3055</v>
      </c>
      <c r="B466">
        <v>2022</v>
      </c>
      <c r="C466">
        <v>2026</v>
      </c>
      <c r="D466" t="s">
        <v>737</v>
      </c>
      <c r="E466" t="s">
        <v>737</v>
      </c>
      <c r="F466" t="s">
        <v>2173</v>
      </c>
      <c r="G466" t="s">
        <v>1578</v>
      </c>
      <c r="H466" t="s">
        <v>2174</v>
      </c>
      <c r="I466">
        <v>61670</v>
      </c>
      <c r="J466" t="s">
        <v>3287</v>
      </c>
      <c r="K466" s="44">
        <v>1464</v>
      </c>
      <c r="L466" t="s">
        <v>2179</v>
      </c>
      <c r="M466" t="s">
        <v>738</v>
      </c>
      <c r="N466" t="s">
        <v>2180</v>
      </c>
      <c r="O466" t="s">
        <v>739</v>
      </c>
      <c r="P466">
        <v>0</v>
      </c>
      <c r="Q466">
        <v>0</v>
      </c>
      <c r="R466">
        <v>635000000</v>
      </c>
      <c r="S466">
        <v>627062500</v>
      </c>
      <c r="T466">
        <f>_xlfn.XLOOKUP(K466,[1]Sheet1!$K:$K,[1]Sheet1!$T:$T,0,0)</f>
        <v>2250000000</v>
      </c>
      <c r="U466">
        <f>IF(ROW()=MATCH(K466,$K:$K,0),
  _xlfn.IFNA(_xlfn.IFNA(_xlfn.XLOOKUP(K466,Buildings!$A:$A,Buildings!$P:$P),
      _xlfn.IFNA(_xlfn.XLOOKUP(K466,'Renewable energy'!$A:$A,'Renewable energy'!$O:$O),
        _xlfn.IFNA(_xlfn.XLOOKUP(K466,Transportation!$A:$A,Transportation!$M:$M),
          _xlfn.IFNA(_xlfn.XLOOKUP(K466,'Waste and circular economy'!$A:$A,'Waste and circular economy'!$P:$P),
            _xlfn.XLOOKUP(K466,'Water and wastewater'!$A:$A,'Water and wastewater'!$P:$P))))),
    0),
  0)</f>
        <v>12.337245666666663</v>
      </c>
    </row>
    <row r="467" spans="1:21" x14ac:dyDescent="0.35">
      <c r="A467" t="s">
        <v>3112</v>
      </c>
      <c r="B467">
        <v>2024</v>
      </c>
      <c r="C467">
        <v>2025</v>
      </c>
      <c r="D467" t="s">
        <v>115</v>
      </c>
      <c r="E467" t="s">
        <v>115</v>
      </c>
      <c r="F467" t="s">
        <v>2181</v>
      </c>
      <c r="G467" t="s">
        <v>1378</v>
      </c>
      <c r="H467" t="s">
        <v>2182</v>
      </c>
      <c r="I467">
        <v>17400</v>
      </c>
      <c r="J467" t="s">
        <v>3282</v>
      </c>
      <c r="K467" s="44">
        <v>1583</v>
      </c>
      <c r="L467" t="s">
        <v>2183</v>
      </c>
      <c r="M467" t="s">
        <v>116</v>
      </c>
      <c r="N467" t="s">
        <v>2184</v>
      </c>
      <c r="O467" t="s">
        <v>117</v>
      </c>
      <c r="P467">
        <v>0</v>
      </c>
      <c r="Q467">
        <v>0</v>
      </c>
      <c r="R467">
        <v>28162000</v>
      </c>
      <c r="S467">
        <v>27457940</v>
      </c>
      <c r="T467">
        <f>_xlfn.XLOOKUP(K467,[1]Sheet1!$K:$K,[1]Sheet1!$T:$T,0,0)</f>
        <v>46075000</v>
      </c>
      <c r="U467">
        <f>IF(ROW()=MATCH(K467,$K:$K,0),
  _xlfn.IFNA(_xlfn.IFNA(_xlfn.XLOOKUP(K467,Buildings!$A:$A,Buildings!$P:$P),
      _xlfn.IFNA(_xlfn.XLOOKUP(K467,'Renewable energy'!$A:$A,'Renewable energy'!$O:$O),
        _xlfn.IFNA(_xlfn.XLOOKUP(K467,Transportation!$A:$A,Transportation!$M:$M),
          _xlfn.IFNA(_xlfn.XLOOKUP(K467,'Waste and circular economy'!$A:$A,'Waste and circular economy'!$P:$P),
            _xlfn.XLOOKUP(K467,'Water and wastewater'!$A:$A,'Water and wastewater'!$P:$P))))),
    0),
  0)</f>
        <v>3.5643103344882046</v>
      </c>
    </row>
    <row r="468" spans="1:21" x14ac:dyDescent="0.35">
      <c r="A468" t="s">
        <v>3113</v>
      </c>
      <c r="B468">
        <v>2019</v>
      </c>
      <c r="C468">
        <v>2020</v>
      </c>
      <c r="D468" t="s">
        <v>164</v>
      </c>
      <c r="E468" t="s">
        <v>164</v>
      </c>
      <c r="F468" t="s">
        <v>2185</v>
      </c>
      <c r="G468" t="s">
        <v>1403</v>
      </c>
      <c r="H468" t="s">
        <v>2186</v>
      </c>
      <c r="I468">
        <v>100824</v>
      </c>
      <c r="J468" t="s">
        <v>3282</v>
      </c>
      <c r="K468" s="44">
        <v>1296</v>
      </c>
      <c r="L468" t="s">
        <v>2187</v>
      </c>
      <c r="M468" t="s">
        <v>445</v>
      </c>
      <c r="N468" t="s">
        <v>2188</v>
      </c>
      <c r="O468" t="s">
        <v>446</v>
      </c>
      <c r="P468">
        <v>0</v>
      </c>
      <c r="Q468">
        <v>0</v>
      </c>
      <c r="R468">
        <v>135000000</v>
      </c>
      <c r="S468">
        <v>112500023.16900501</v>
      </c>
      <c r="T468">
        <f>_xlfn.XLOOKUP(K468,[1]Sheet1!$K:$K,[1]Sheet1!$T:$T,0,0)</f>
        <v>485600000</v>
      </c>
      <c r="U468">
        <f>IF(ROW()=MATCH(K468,$K:$K,0),
  _xlfn.IFNA(_xlfn.IFNA(_xlfn.XLOOKUP(K468,Buildings!$A:$A,Buildings!$P:$P),
      _xlfn.IFNA(_xlfn.XLOOKUP(K468,'Renewable energy'!$A:$A,'Renewable energy'!$O:$O),
        _xlfn.IFNA(_xlfn.XLOOKUP(K468,Transportation!$A:$A,Transportation!$M:$M),
          _xlfn.IFNA(_xlfn.XLOOKUP(K468,'Waste and circular economy'!$A:$A,'Waste and circular economy'!$P:$P),
            _xlfn.XLOOKUP(K468,'Water and wastewater'!$A:$A,'Water and wastewater'!$P:$P))))),
    0),
  0)</f>
        <v>2.7869223900503419</v>
      </c>
    </row>
    <row r="469" spans="1:21" x14ac:dyDescent="0.35">
      <c r="A469" t="s">
        <v>3114</v>
      </c>
      <c r="B469">
        <v>2019</v>
      </c>
      <c r="C469">
        <v>2020</v>
      </c>
      <c r="D469" t="s">
        <v>164</v>
      </c>
      <c r="E469" t="s">
        <v>164</v>
      </c>
      <c r="F469" t="s">
        <v>2185</v>
      </c>
      <c r="G469" t="s">
        <v>1403</v>
      </c>
      <c r="H469" t="s">
        <v>2186</v>
      </c>
      <c r="I469">
        <v>100824</v>
      </c>
      <c r="J469" t="s">
        <v>3282</v>
      </c>
      <c r="K469" s="44">
        <v>1296</v>
      </c>
      <c r="L469" t="s">
        <v>2187</v>
      </c>
      <c r="M469" t="s">
        <v>445</v>
      </c>
      <c r="N469" t="s">
        <v>2188</v>
      </c>
      <c r="O469" t="s">
        <v>446</v>
      </c>
      <c r="P469">
        <v>0</v>
      </c>
      <c r="Q469">
        <v>0</v>
      </c>
      <c r="R469">
        <v>125000000</v>
      </c>
      <c r="S469">
        <v>116406250</v>
      </c>
      <c r="T469">
        <f>_xlfn.XLOOKUP(K469,[1]Sheet1!$K:$K,[1]Sheet1!$T:$T,0,0)</f>
        <v>485600000</v>
      </c>
      <c r="U469">
        <f>IF(ROW()=MATCH(K469,$K:$K,0),
  _xlfn.IFNA(_xlfn.IFNA(_xlfn.XLOOKUP(K469,Buildings!$A:$A,Buildings!$P:$P),
      _xlfn.IFNA(_xlfn.XLOOKUP(K469,'Renewable energy'!$A:$A,'Renewable energy'!$O:$O),
        _xlfn.IFNA(_xlfn.XLOOKUP(K469,Transportation!$A:$A,Transportation!$M:$M),
          _xlfn.IFNA(_xlfn.XLOOKUP(K469,'Waste and circular economy'!$A:$A,'Waste and circular economy'!$P:$P),
            _xlfn.XLOOKUP(K469,'Water and wastewater'!$A:$A,'Water and wastewater'!$P:$P))))),
    0),
  0)</f>
        <v>0</v>
      </c>
    </row>
    <row r="470" spans="1:21" x14ac:dyDescent="0.35">
      <c r="A470" t="s">
        <v>3115</v>
      </c>
      <c r="B470">
        <v>2019</v>
      </c>
      <c r="C470">
        <v>2020</v>
      </c>
      <c r="D470" t="s">
        <v>164</v>
      </c>
      <c r="E470" t="s">
        <v>164</v>
      </c>
      <c r="F470" t="s">
        <v>2185</v>
      </c>
      <c r="G470" t="s">
        <v>1403</v>
      </c>
      <c r="H470" t="s">
        <v>2186</v>
      </c>
      <c r="I470">
        <v>100824</v>
      </c>
      <c r="J470" t="s">
        <v>3282</v>
      </c>
      <c r="K470" s="44">
        <v>1296</v>
      </c>
      <c r="L470" t="s">
        <v>2187</v>
      </c>
      <c r="M470" t="s">
        <v>445</v>
      </c>
      <c r="N470" t="s">
        <v>2188</v>
      </c>
      <c r="O470" t="s">
        <v>446</v>
      </c>
      <c r="P470">
        <v>0</v>
      </c>
      <c r="Q470">
        <v>0</v>
      </c>
      <c r="R470">
        <v>101000000</v>
      </c>
      <c r="S470">
        <v>95318750</v>
      </c>
      <c r="T470">
        <f>_xlfn.XLOOKUP(K470,[1]Sheet1!$K:$K,[1]Sheet1!$T:$T,0,0)</f>
        <v>485600000</v>
      </c>
      <c r="U470">
        <f>IF(ROW()=MATCH(K470,$K:$K,0),
  _xlfn.IFNA(_xlfn.IFNA(_xlfn.XLOOKUP(K470,Buildings!$A:$A,Buildings!$P:$P),
      _xlfn.IFNA(_xlfn.XLOOKUP(K470,'Renewable energy'!$A:$A,'Renewable energy'!$O:$O),
        _xlfn.IFNA(_xlfn.XLOOKUP(K470,Transportation!$A:$A,Transportation!$M:$M),
          _xlfn.IFNA(_xlfn.XLOOKUP(K470,'Waste and circular economy'!$A:$A,'Waste and circular economy'!$P:$P),
            _xlfn.XLOOKUP(K470,'Water and wastewater'!$A:$A,'Water and wastewater'!$P:$P))))),
    0),
  0)</f>
        <v>0</v>
      </c>
    </row>
    <row r="471" spans="1:21" x14ac:dyDescent="0.35">
      <c r="A471" t="s">
        <v>3116</v>
      </c>
      <c r="B471">
        <v>2021</v>
      </c>
      <c r="C471">
        <v>2024</v>
      </c>
      <c r="D471" t="s">
        <v>164</v>
      </c>
      <c r="E471" t="s">
        <v>164</v>
      </c>
      <c r="F471" t="s">
        <v>2185</v>
      </c>
      <c r="G471" t="s">
        <v>1403</v>
      </c>
      <c r="H471" t="s">
        <v>2186</v>
      </c>
      <c r="I471">
        <v>100824</v>
      </c>
      <c r="J471" t="s">
        <v>3282</v>
      </c>
      <c r="K471" s="44">
        <v>1543</v>
      </c>
      <c r="L471" t="s">
        <v>2189</v>
      </c>
      <c r="M471" t="s">
        <v>165</v>
      </c>
      <c r="N471" t="s">
        <v>2190</v>
      </c>
      <c r="O471" t="s">
        <v>166</v>
      </c>
      <c r="P471">
        <v>0</v>
      </c>
      <c r="Q471">
        <v>0</v>
      </c>
      <c r="R471">
        <v>100000000</v>
      </c>
      <c r="S471">
        <v>96250000</v>
      </c>
      <c r="T471">
        <f>_xlfn.XLOOKUP(K471,[1]Sheet1!$K:$K,[1]Sheet1!$T:$T,0,0)</f>
        <v>358599000</v>
      </c>
      <c r="U471">
        <f>IF(ROW()=MATCH(K471,$K:$K,0),
  _xlfn.IFNA(_xlfn.IFNA(_xlfn.XLOOKUP(K471,Buildings!$A:$A,Buildings!$P:$P),
      _xlfn.IFNA(_xlfn.XLOOKUP(K471,'Renewable energy'!$A:$A,'Renewable energy'!$O:$O),
        _xlfn.IFNA(_xlfn.XLOOKUP(K471,Transportation!$A:$A,Transportation!$M:$M),
          _xlfn.IFNA(_xlfn.XLOOKUP(K471,'Waste and circular economy'!$A:$A,'Waste and circular economy'!$P:$P),
            _xlfn.XLOOKUP(K471,'Water and wastewater'!$A:$A,'Water and wastewater'!$P:$P))))),
    0),
  0)</f>
        <v>1.1305783490751509</v>
      </c>
    </row>
    <row r="472" spans="1:21" x14ac:dyDescent="0.35">
      <c r="A472" t="s">
        <v>3113</v>
      </c>
      <c r="B472">
        <v>2020</v>
      </c>
      <c r="C472">
        <v>2030</v>
      </c>
      <c r="D472" t="s">
        <v>164</v>
      </c>
      <c r="E472" t="s">
        <v>164</v>
      </c>
      <c r="F472" t="s">
        <v>2185</v>
      </c>
      <c r="G472" t="s">
        <v>1403</v>
      </c>
      <c r="H472" t="s">
        <v>2186</v>
      </c>
      <c r="I472">
        <v>100824</v>
      </c>
      <c r="J472" t="s">
        <v>3285</v>
      </c>
      <c r="K472" s="44">
        <v>1297</v>
      </c>
      <c r="L472" t="s">
        <v>2191</v>
      </c>
      <c r="M472" t="s">
        <v>1050</v>
      </c>
      <c r="N472" t="s">
        <v>2192</v>
      </c>
      <c r="O472" t="s">
        <v>1051</v>
      </c>
      <c r="P472">
        <v>0</v>
      </c>
      <c r="Q472">
        <v>0</v>
      </c>
      <c r="R472">
        <v>59225000</v>
      </c>
      <c r="S472">
        <v>49354176.830994993</v>
      </c>
      <c r="T472">
        <f>_xlfn.XLOOKUP(K472,[1]Sheet1!$K:$K,[1]Sheet1!$T:$T,0,0)</f>
        <v>401000000</v>
      </c>
      <c r="U472">
        <f>IF(ROW()=MATCH(K472,$K:$K,0),
  _xlfn.IFNA(_xlfn.IFNA(_xlfn.XLOOKUP(K472,Buildings!$A:$A,Buildings!$P:$P),
      _xlfn.IFNA(_xlfn.XLOOKUP(K472,'Renewable energy'!$A:$A,'Renewable energy'!$O:$O),
        _xlfn.IFNA(_xlfn.XLOOKUP(K472,Transportation!$A:$A,Transportation!$M:$M),
          _xlfn.IFNA(_xlfn.XLOOKUP(K472,'Waste and circular economy'!$A:$A,'Waste and circular economy'!$P:$P),
            _xlfn.XLOOKUP(K472,'Water and wastewater'!$A:$A,'Water and wastewater'!$P:$P))))),
    0),
  0)</f>
        <v>0</v>
      </c>
    </row>
    <row r="473" spans="1:21" x14ac:dyDescent="0.35">
      <c r="A473" t="s">
        <v>3114</v>
      </c>
      <c r="B473">
        <v>2020</v>
      </c>
      <c r="C473">
        <v>2030</v>
      </c>
      <c r="D473" t="s">
        <v>164</v>
      </c>
      <c r="E473" t="s">
        <v>164</v>
      </c>
      <c r="F473" t="s">
        <v>2185</v>
      </c>
      <c r="G473" t="s">
        <v>1403</v>
      </c>
      <c r="H473" t="s">
        <v>2186</v>
      </c>
      <c r="I473">
        <v>100824</v>
      </c>
      <c r="J473" t="s">
        <v>3285</v>
      </c>
      <c r="K473" s="44">
        <v>1297</v>
      </c>
      <c r="L473" t="s">
        <v>2191</v>
      </c>
      <c r="M473" t="s">
        <v>1050</v>
      </c>
      <c r="N473" t="s">
        <v>2192</v>
      </c>
      <c r="O473" t="s">
        <v>1051</v>
      </c>
      <c r="P473">
        <v>0</v>
      </c>
      <c r="Q473">
        <v>0</v>
      </c>
      <c r="R473">
        <v>50000000</v>
      </c>
      <c r="S473">
        <v>46562500</v>
      </c>
      <c r="T473">
        <f>_xlfn.XLOOKUP(K473,[1]Sheet1!$K:$K,[1]Sheet1!$T:$T,0,0)</f>
        <v>401000000</v>
      </c>
      <c r="U473">
        <f>IF(ROW()=MATCH(K473,$K:$K,0),
  _xlfn.IFNA(_xlfn.IFNA(_xlfn.XLOOKUP(K473,Buildings!$A:$A,Buildings!$P:$P),
      _xlfn.IFNA(_xlfn.XLOOKUP(K473,'Renewable energy'!$A:$A,'Renewable energy'!$O:$O),
        _xlfn.IFNA(_xlfn.XLOOKUP(K473,Transportation!$A:$A,Transportation!$M:$M),
          _xlfn.IFNA(_xlfn.XLOOKUP(K473,'Waste and circular economy'!$A:$A,'Waste and circular economy'!$P:$P),
            _xlfn.XLOOKUP(K473,'Water and wastewater'!$A:$A,'Water and wastewater'!$P:$P))))),
    0),
  0)</f>
        <v>0</v>
      </c>
    </row>
    <row r="474" spans="1:21" x14ac:dyDescent="0.35">
      <c r="A474" t="s">
        <v>3115</v>
      </c>
      <c r="B474">
        <v>2020</v>
      </c>
      <c r="C474">
        <v>2030</v>
      </c>
      <c r="D474" t="s">
        <v>164</v>
      </c>
      <c r="E474" t="s">
        <v>164</v>
      </c>
      <c r="F474" t="s">
        <v>2185</v>
      </c>
      <c r="G474" t="s">
        <v>1403</v>
      </c>
      <c r="H474" t="s">
        <v>2186</v>
      </c>
      <c r="I474">
        <v>100824</v>
      </c>
      <c r="J474" t="s">
        <v>3285</v>
      </c>
      <c r="K474" s="44">
        <v>1297</v>
      </c>
      <c r="L474" t="s">
        <v>2191</v>
      </c>
      <c r="M474" t="s">
        <v>1050</v>
      </c>
      <c r="N474" t="s">
        <v>2192</v>
      </c>
      <c r="O474" t="s">
        <v>1051</v>
      </c>
      <c r="P474">
        <v>0</v>
      </c>
      <c r="Q474">
        <v>0</v>
      </c>
      <c r="R474">
        <v>51000000</v>
      </c>
      <c r="S474">
        <v>48131250</v>
      </c>
      <c r="T474">
        <f>_xlfn.XLOOKUP(K474,[1]Sheet1!$K:$K,[1]Sheet1!$T:$T,0,0)</f>
        <v>401000000</v>
      </c>
      <c r="U474">
        <f>IF(ROW()=MATCH(K474,$K:$K,0),
  _xlfn.IFNA(_xlfn.IFNA(_xlfn.XLOOKUP(K474,Buildings!$A:$A,Buildings!$P:$P),
      _xlfn.IFNA(_xlfn.XLOOKUP(K474,'Renewable energy'!$A:$A,'Renewable energy'!$O:$O),
        _xlfn.IFNA(_xlfn.XLOOKUP(K474,Transportation!$A:$A,Transportation!$M:$M),
          _xlfn.IFNA(_xlfn.XLOOKUP(K474,'Waste and circular economy'!$A:$A,'Waste and circular economy'!$P:$P),
            _xlfn.XLOOKUP(K474,'Water and wastewater'!$A:$A,'Water and wastewater'!$P:$P))))),
    0),
  0)</f>
        <v>0</v>
      </c>
    </row>
    <row r="475" spans="1:21" x14ac:dyDescent="0.35">
      <c r="A475" t="s">
        <v>3117</v>
      </c>
      <c r="B475">
        <v>2020</v>
      </c>
      <c r="C475">
        <v>2030</v>
      </c>
      <c r="D475" t="s">
        <v>164</v>
      </c>
      <c r="E475" t="s">
        <v>164</v>
      </c>
      <c r="F475" t="s">
        <v>2185</v>
      </c>
      <c r="G475" t="s">
        <v>1403</v>
      </c>
      <c r="H475" t="s">
        <v>2186</v>
      </c>
      <c r="I475">
        <v>100824</v>
      </c>
      <c r="J475" t="s">
        <v>3285</v>
      </c>
      <c r="K475" s="44">
        <v>1297</v>
      </c>
      <c r="L475" t="s">
        <v>2191</v>
      </c>
      <c r="M475" t="s">
        <v>1050</v>
      </c>
      <c r="N475" t="s">
        <v>2192</v>
      </c>
      <c r="O475" t="s">
        <v>1051</v>
      </c>
      <c r="P475">
        <v>0</v>
      </c>
      <c r="Q475">
        <v>0</v>
      </c>
      <c r="R475">
        <v>50000000</v>
      </c>
      <c r="S475">
        <v>50000000</v>
      </c>
      <c r="T475">
        <f>_xlfn.XLOOKUP(K475,[1]Sheet1!$K:$K,[1]Sheet1!$T:$T,0,0)</f>
        <v>401000000</v>
      </c>
      <c r="U475">
        <f>IF(ROW()=MATCH(K475,$K:$K,0),
  _xlfn.IFNA(_xlfn.IFNA(_xlfn.XLOOKUP(K475,Buildings!$A:$A,Buildings!$P:$P),
      _xlfn.IFNA(_xlfn.XLOOKUP(K475,'Renewable energy'!$A:$A,'Renewable energy'!$O:$O),
        _xlfn.IFNA(_xlfn.XLOOKUP(K475,Transportation!$A:$A,Transportation!$M:$M),
          _xlfn.IFNA(_xlfn.XLOOKUP(K475,'Waste and circular economy'!$A:$A,'Waste and circular economy'!$P:$P),
            _xlfn.XLOOKUP(K475,'Water and wastewater'!$A:$A,'Water and wastewater'!$P:$P))))),
    0),
  0)</f>
        <v>0</v>
      </c>
    </row>
    <row r="476" spans="1:21" x14ac:dyDescent="0.35">
      <c r="A476" t="s">
        <v>3104</v>
      </c>
      <c r="B476">
        <v>2017</v>
      </c>
      <c r="C476">
        <v>2018</v>
      </c>
      <c r="D476" t="s">
        <v>653</v>
      </c>
      <c r="E476" t="s">
        <v>653</v>
      </c>
      <c r="F476" t="s">
        <v>2193</v>
      </c>
      <c r="G476" t="s">
        <v>1378</v>
      </c>
      <c r="H476" t="s">
        <v>2194</v>
      </c>
      <c r="I476">
        <v>100787</v>
      </c>
      <c r="J476" t="s">
        <v>3282</v>
      </c>
      <c r="K476" s="44">
        <v>1109</v>
      </c>
      <c r="L476" t="s">
        <v>2195</v>
      </c>
      <c r="M476" t="s">
        <v>654</v>
      </c>
      <c r="N476" t="s">
        <v>2196</v>
      </c>
      <c r="O476" t="s">
        <v>655</v>
      </c>
      <c r="P476">
        <v>0</v>
      </c>
      <c r="Q476">
        <v>0</v>
      </c>
      <c r="R476">
        <v>49790000</v>
      </c>
      <c r="S476">
        <v>39831940</v>
      </c>
      <c r="T476">
        <f>_xlfn.XLOOKUP(K476,[1]Sheet1!$K:$K,[1]Sheet1!$T:$T,0,0)</f>
        <v>128800000</v>
      </c>
      <c r="U476">
        <f>IF(ROW()=MATCH(K476,$K:$K,0),
  _xlfn.IFNA(_xlfn.IFNA(_xlfn.XLOOKUP(K476,Buildings!$A:$A,Buildings!$P:$P),
      _xlfn.IFNA(_xlfn.XLOOKUP(K476,'Renewable energy'!$A:$A,'Renewable energy'!$O:$O),
        _xlfn.IFNA(_xlfn.XLOOKUP(K476,Transportation!$A:$A,Transportation!$M:$M),
          _xlfn.IFNA(_xlfn.XLOOKUP(K476,'Waste and circular economy'!$A:$A,'Waste and circular economy'!$P:$P),
            _xlfn.XLOOKUP(K476,'Water and wastewater'!$A:$A,'Water and wastewater'!$P:$P))))),
    0),
  0)</f>
        <v>0.376119068241</v>
      </c>
    </row>
    <row r="477" spans="1:21" x14ac:dyDescent="0.35">
      <c r="A477" t="s">
        <v>3118</v>
      </c>
      <c r="B477">
        <v>2022</v>
      </c>
      <c r="C477">
        <v>2025</v>
      </c>
      <c r="D477" t="s">
        <v>731</v>
      </c>
      <c r="E477" t="s">
        <v>731</v>
      </c>
      <c r="F477" t="s">
        <v>2126</v>
      </c>
      <c r="G477" t="s">
        <v>1430</v>
      </c>
      <c r="H477" t="s">
        <v>2127</v>
      </c>
      <c r="I477">
        <v>100126</v>
      </c>
      <c r="J477" t="s">
        <v>3287</v>
      </c>
      <c r="K477" s="44">
        <v>1489</v>
      </c>
      <c r="L477" t="s">
        <v>2197</v>
      </c>
      <c r="M477" t="s">
        <v>732</v>
      </c>
      <c r="N477" t="s">
        <v>2198</v>
      </c>
      <c r="O477" t="s">
        <v>733</v>
      </c>
      <c r="P477">
        <v>0</v>
      </c>
      <c r="Q477">
        <v>0</v>
      </c>
      <c r="R477">
        <v>200000000</v>
      </c>
      <c r="S477">
        <v>187037082</v>
      </c>
      <c r="T477">
        <f>_xlfn.XLOOKUP(K477,[1]Sheet1!$K:$K,[1]Sheet1!$T:$T,0,0)</f>
        <v>1512500000</v>
      </c>
      <c r="U477">
        <f>IF(ROW()=MATCH(K477,$K:$K,0),
  _xlfn.IFNA(_xlfn.IFNA(_xlfn.XLOOKUP(K477,Buildings!$A:$A,Buildings!$P:$P),
      _xlfn.IFNA(_xlfn.XLOOKUP(K477,'Renewable energy'!$A:$A,'Renewable energy'!$O:$O),
        _xlfn.IFNA(_xlfn.XLOOKUP(K477,Transportation!$A:$A,Transportation!$M:$M),
          _xlfn.IFNA(_xlfn.XLOOKUP(K477,'Waste and circular economy'!$A:$A,'Waste and circular economy'!$P:$P),
            _xlfn.XLOOKUP(K477,'Water and wastewater'!$A:$A,'Water and wastewater'!$P:$P))))),
    0),
  0)</f>
        <v>0</v>
      </c>
    </row>
    <row r="478" spans="1:21" x14ac:dyDescent="0.35">
      <c r="A478" t="s">
        <v>3119</v>
      </c>
      <c r="B478">
        <v>2022</v>
      </c>
      <c r="C478">
        <v>2025</v>
      </c>
      <c r="D478" t="s">
        <v>731</v>
      </c>
      <c r="E478" t="s">
        <v>731</v>
      </c>
      <c r="F478" t="s">
        <v>2126</v>
      </c>
      <c r="G478" t="s">
        <v>1430</v>
      </c>
      <c r="H478" t="s">
        <v>2127</v>
      </c>
      <c r="I478">
        <v>100126</v>
      </c>
      <c r="J478" t="s">
        <v>3287</v>
      </c>
      <c r="K478" s="44">
        <v>1489</v>
      </c>
      <c r="L478" t="s">
        <v>2197</v>
      </c>
      <c r="M478" t="s">
        <v>732</v>
      </c>
      <c r="N478" t="s">
        <v>2198</v>
      </c>
      <c r="O478" t="s">
        <v>733</v>
      </c>
      <c r="P478">
        <v>0</v>
      </c>
      <c r="Q478">
        <v>0</v>
      </c>
      <c r="R478">
        <v>261000000</v>
      </c>
      <c r="S478">
        <v>247950000</v>
      </c>
      <c r="T478">
        <f>_xlfn.XLOOKUP(K478,[1]Sheet1!$K:$K,[1]Sheet1!$T:$T,0,0)</f>
        <v>1512500000</v>
      </c>
      <c r="U478">
        <f>IF(ROW()=MATCH(K478,$K:$K,0),
  _xlfn.IFNA(_xlfn.IFNA(_xlfn.XLOOKUP(K478,Buildings!$A:$A,Buildings!$P:$P),
      _xlfn.IFNA(_xlfn.XLOOKUP(K478,'Renewable energy'!$A:$A,'Renewable energy'!$O:$O),
        _xlfn.IFNA(_xlfn.XLOOKUP(K478,Transportation!$A:$A,Transportation!$M:$M),
          _xlfn.IFNA(_xlfn.XLOOKUP(K478,'Waste and circular economy'!$A:$A,'Waste and circular economy'!$P:$P),
            _xlfn.XLOOKUP(K478,'Water and wastewater'!$A:$A,'Water and wastewater'!$P:$P))))),
    0),
  0)</f>
        <v>0</v>
      </c>
    </row>
    <row r="479" spans="1:21" x14ac:dyDescent="0.35">
      <c r="A479" t="s">
        <v>3057</v>
      </c>
      <c r="B479">
        <v>2023</v>
      </c>
      <c r="C479">
        <v>2026</v>
      </c>
      <c r="D479" t="s">
        <v>137</v>
      </c>
      <c r="E479" t="s">
        <v>137</v>
      </c>
      <c r="F479" t="s">
        <v>2199</v>
      </c>
      <c r="G479" t="s">
        <v>1430</v>
      </c>
      <c r="H479" t="s">
        <v>2200</v>
      </c>
      <c r="I479">
        <v>2360</v>
      </c>
      <c r="J479" t="s">
        <v>3282</v>
      </c>
      <c r="K479" s="44">
        <v>1566</v>
      </c>
      <c r="L479" t="s">
        <v>2201</v>
      </c>
      <c r="M479" t="s">
        <v>140</v>
      </c>
      <c r="N479" t="s">
        <v>2202</v>
      </c>
      <c r="O479" t="s">
        <v>141</v>
      </c>
      <c r="P479">
        <v>0</v>
      </c>
      <c r="Q479">
        <v>0</v>
      </c>
      <c r="R479">
        <v>100000000</v>
      </c>
      <c r="S479">
        <v>96666666.666666657</v>
      </c>
      <c r="T479">
        <f>_xlfn.XLOOKUP(K479,[1]Sheet1!$K:$K,[1]Sheet1!$T:$T,0,0)</f>
        <v>245000000</v>
      </c>
      <c r="U479">
        <f>IF(ROW()=MATCH(K479,$K:$K,0),
  _xlfn.IFNA(_xlfn.IFNA(_xlfn.XLOOKUP(K479,Buildings!$A:$A,Buildings!$P:$P),
      _xlfn.IFNA(_xlfn.XLOOKUP(K479,'Renewable energy'!$A:$A,'Renewable energy'!$O:$O),
        _xlfn.IFNA(_xlfn.XLOOKUP(K479,Transportation!$A:$A,Transportation!$M:$M),
          _xlfn.IFNA(_xlfn.XLOOKUP(K479,'Waste and circular economy'!$A:$A,'Waste and circular economy'!$P:$P),
            _xlfn.XLOOKUP(K479,'Water and wastewater'!$A:$A,'Water and wastewater'!$P:$P))))),
    0),
  0)</f>
        <v>0.83477107619047608</v>
      </c>
    </row>
    <row r="480" spans="1:21" x14ac:dyDescent="0.35">
      <c r="A480" t="s">
        <v>3057</v>
      </c>
      <c r="B480">
        <v>2023</v>
      </c>
      <c r="C480">
        <v>2026</v>
      </c>
      <c r="D480" t="s">
        <v>137</v>
      </c>
      <c r="E480" t="s">
        <v>137</v>
      </c>
      <c r="F480" t="s">
        <v>2199</v>
      </c>
      <c r="G480" t="s">
        <v>1430</v>
      </c>
      <c r="H480" t="s">
        <v>2200</v>
      </c>
      <c r="I480">
        <v>2360</v>
      </c>
      <c r="J480" t="s">
        <v>3282</v>
      </c>
      <c r="K480" s="44">
        <v>1567</v>
      </c>
      <c r="L480" t="s">
        <v>2203</v>
      </c>
      <c r="M480" t="s">
        <v>138</v>
      </c>
      <c r="N480" t="s">
        <v>2204</v>
      </c>
      <c r="O480" t="s">
        <v>139</v>
      </c>
      <c r="P480">
        <v>0</v>
      </c>
      <c r="Q480">
        <v>0</v>
      </c>
      <c r="R480">
        <v>50000000</v>
      </c>
      <c r="S480">
        <v>48333333.333333328</v>
      </c>
      <c r="T480">
        <f>_xlfn.XLOOKUP(K480,[1]Sheet1!$K:$K,[1]Sheet1!$T:$T,0,0)</f>
        <v>116000000</v>
      </c>
      <c r="U480">
        <f>IF(ROW()=MATCH(K480,$K:$K,0),
  _xlfn.IFNA(_xlfn.IFNA(_xlfn.XLOOKUP(K480,Buildings!$A:$A,Buildings!$P:$P),
      _xlfn.IFNA(_xlfn.XLOOKUP(K480,'Renewable energy'!$A:$A,'Renewable energy'!$O:$O),
        _xlfn.IFNA(_xlfn.XLOOKUP(K480,Transportation!$A:$A,Transportation!$M:$M),
          _xlfn.IFNA(_xlfn.XLOOKUP(K480,'Waste and circular economy'!$A:$A,'Waste and circular economy'!$P:$P),
            _xlfn.XLOOKUP(K480,'Water and wastewater'!$A:$A,'Water and wastewater'!$P:$P))))),
    0),
  0)</f>
        <v>0.69414237083333308</v>
      </c>
    </row>
    <row r="481" spans="1:21" x14ac:dyDescent="0.35">
      <c r="A481" t="s">
        <v>3120</v>
      </c>
      <c r="B481">
        <v>2019</v>
      </c>
      <c r="C481">
        <v>2020</v>
      </c>
      <c r="D481" t="s">
        <v>510</v>
      </c>
      <c r="E481" t="s">
        <v>510</v>
      </c>
      <c r="F481" t="s">
        <v>2205</v>
      </c>
      <c r="G481" t="s">
        <v>1403</v>
      </c>
      <c r="H481" t="s">
        <v>2206</v>
      </c>
      <c r="I481">
        <v>18280</v>
      </c>
      <c r="J481" t="s">
        <v>3282</v>
      </c>
      <c r="K481" s="44">
        <v>1224</v>
      </c>
      <c r="L481" t="s">
        <v>2207</v>
      </c>
      <c r="M481" t="s">
        <v>511</v>
      </c>
      <c r="N481" t="s">
        <v>2208</v>
      </c>
      <c r="O481" t="s">
        <v>512</v>
      </c>
      <c r="P481">
        <v>0</v>
      </c>
      <c r="Q481">
        <v>0</v>
      </c>
      <c r="R481">
        <v>84980000</v>
      </c>
      <c r="S481">
        <v>61034720</v>
      </c>
      <c r="T481">
        <f>_xlfn.XLOOKUP(K481,[1]Sheet1!$K:$K,[1]Sheet1!$T:$T,0,0)</f>
        <v>94860000</v>
      </c>
      <c r="U481">
        <f>IF(ROW()=MATCH(K481,$K:$K,0),
  _xlfn.IFNA(_xlfn.IFNA(_xlfn.XLOOKUP(K481,Buildings!$A:$A,Buildings!$P:$P),
      _xlfn.IFNA(_xlfn.XLOOKUP(K481,'Renewable energy'!$A:$A,'Renewable energy'!$O:$O),
        _xlfn.IFNA(_xlfn.XLOOKUP(K481,Transportation!$A:$A,Transportation!$M:$M),
          _xlfn.IFNA(_xlfn.XLOOKUP(K481,'Waste and circular economy'!$A:$A,'Waste and circular economy'!$P:$P),
            _xlfn.XLOOKUP(K481,'Water and wastewater'!$A:$A,'Water and wastewater'!$P:$P))))),
    0),
  0)</f>
        <v>0.46917487707096778</v>
      </c>
    </row>
    <row r="482" spans="1:21" x14ac:dyDescent="0.35">
      <c r="A482" t="s">
        <v>3121</v>
      </c>
      <c r="B482">
        <v>2020</v>
      </c>
      <c r="C482">
        <v>2021</v>
      </c>
      <c r="D482" t="s">
        <v>567</v>
      </c>
      <c r="E482" t="s">
        <v>567</v>
      </c>
      <c r="F482" t="s">
        <v>2209</v>
      </c>
      <c r="G482" t="s">
        <v>1430</v>
      </c>
      <c r="H482" t="s">
        <v>2210</v>
      </c>
      <c r="I482">
        <v>2160</v>
      </c>
      <c r="J482" t="s">
        <v>3285</v>
      </c>
      <c r="K482" s="44">
        <v>1276</v>
      </c>
      <c r="L482" t="s">
        <v>2211</v>
      </c>
      <c r="M482" t="s">
        <v>1175</v>
      </c>
      <c r="N482" t="s">
        <v>2212</v>
      </c>
      <c r="O482" t="s">
        <v>1176</v>
      </c>
      <c r="P482">
        <v>0</v>
      </c>
      <c r="Q482">
        <v>0</v>
      </c>
      <c r="R482">
        <v>5000000</v>
      </c>
      <c r="S482">
        <v>4256754.1095890412</v>
      </c>
      <c r="T482">
        <f>_xlfn.XLOOKUP(K482,[1]Sheet1!$K:$K,[1]Sheet1!$T:$T,0,0)</f>
        <v>25000000</v>
      </c>
      <c r="U482">
        <f>IF(ROW()=MATCH(K482,$K:$K,0),
  _xlfn.IFNA(_xlfn.IFNA(_xlfn.XLOOKUP(K482,Buildings!$A:$A,Buildings!$P:$P),
      _xlfn.IFNA(_xlfn.XLOOKUP(K482,'Renewable energy'!$A:$A,'Renewable energy'!$O:$O),
        _xlfn.IFNA(_xlfn.XLOOKUP(K482,Transportation!$A:$A,Transportation!$M:$M),
          _xlfn.IFNA(_xlfn.XLOOKUP(K482,'Waste and circular economy'!$A:$A,'Waste and circular economy'!$P:$P),
            _xlfn.XLOOKUP(K482,'Water and wastewater'!$A:$A,'Water and wastewater'!$P:$P))))),
    0),
  0)</f>
        <v>0</v>
      </c>
    </row>
    <row r="483" spans="1:21" x14ac:dyDescent="0.35">
      <c r="A483" t="s">
        <v>3122</v>
      </c>
      <c r="B483">
        <v>2020</v>
      </c>
      <c r="C483">
        <v>2021</v>
      </c>
      <c r="D483" t="s">
        <v>567</v>
      </c>
      <c r="E483" t="s">
        <v>567</v>
      </c>
      <c r="F483" t="s">
        <v>2209</v>
      </c>
      <c r="G483" t="s">
        <v>1430</v>
      </c>
      <c r="H483" t="s">
        <v>2210</v>
      </c>
      <c r="I483">
        <v>2160</v>
      </c>
      <c r="J483" t="s">
        <v>3285</v>
      </c>
      <c r="K483" s="44">
        <v>1276</v>
      </c>
      <c r="L483" t="s">
        <v>2211</v>
      </c>
      <c r="M483" t="s">
        <v>1175</v>
      </c>
      <c r="N483" t="s">
        <v>2212</v>
      </c>
      <c r="O483" t="s">
        <v>1176</v>
      </c>
      <c r="P483">
        <v>0</v>
      </c>
      <c r="Q483">
        <v>0</v>
      </c>
      <c r="R483">
        <v>20000000</v>
      </c>
      <c r="S483">
        <v>18000000</v>
      </c>
      <c r="T483">
        <f>_xlfn.XLOOKUP(K483,[1]Sheet1!$K:$K,[1]Sheet1!$T:$T,0,0)</f>
        <v>25000000</v>
      </c>
      <c r="U483">
        <f>IF(ROW()=MATCH(K483,$K:$K,0),
  _xlfn.IFNA(_xlfn.IFNA(_xlfn.XLOOKUP(K483,Buildings!$A:$A,Buildings!$P:$P),
      _xlfn.IFNA(_xlfn.XLOOKUP(K483,'Renewable energy'!$A:$A,'Renewable energy'!$O:$O),
        _xlfn.IFNA(_xlfn.XLOOKUP(K483,Transportation!$A:$A,Transportation!$M:$M),
          _xlfn.IFNA(_xlfn.XLOOKUP(K483,'Waste and circular economy'!$A:$A,'Waste and circular economy'!$P:$P),
            _xlfn.XLOOKUP(K483,'Water and wastewater'!$A:$A,'Water and wastewater'!$P:$P))))),
    0),
  0)</f>
        <v>0</v>
      </c>
    </row>
    <row r="484" spans="1:21" x14ac:dyDescent="0.35">
      <c r="A484" t="s">
        <v>2981</v>
      </c>
      <c r="B484">
        <v>2018</v>
      </c>
      <c r="C484">
        <v>2018</v>
      </c>
      <c r="D484" t="s">
        <v>567</v>
      </c>
      <c r="E484" t="s">
        <v>567</v>
      </c>
      <c r="F484" t="s">
        <v>2209</v>
      </c>
      <c r="G484" t="s">
        <v>1430</v>
      </c>
      <c r="H484" t="s">
        <v>2210</v>
      </c>
      <c r="I484">
        <v>2160</v>
      </c>
      <c r="J484" t="s">
        <v>3284</v>
      </c>
      <c r="K484" s="44">
        <v>1178</v>
      </c>
      <c r="L484" t="s">
        <v>2213</v>
      </c>
      <c r="M484" t="s">
        <v>920</v>
      </c>
      <c r="N484" t="s">
        <v>2214</v>
      </c>
      <c r="O484" t="s">
        <v>921</v>
      </c>
      <c r="P484">
        <v>0</v>
      </c>
      <c r="Q484">
        <v>0</v>
      </c>
      <c r="R484">
        <v>1367000</v>
      </c>
      <c r="S484">
        <v>1108377.2858802411</v>
      </c>
      <c r="T484">
        <f>_xlfn.XLOOKUP(K484,[1]Sheet1!$K:$K,[1]Sheet1!$T:$T,0,0)</f>
        <v>1500000</v>
      </c>
      <c r="U484">
        <f>IF(ROW()=MATCH(K484,$K:$K,0),
  _xlfn.IFNA(_xlfn.IFNA(_xlfn.XLOOKUP(K484,Buildings!$A:$A,Buildings!$P:$P),
      _xlfn.IFNA(_xlfn.XLOOKUP(K484,'Renewable energy'!$A:$A,'Renewable energy'!$O:$O),
        _xlfn.IFNA(_xlfn.XLOOKUP(K484,Transportation!$A:$A,Transportation!$M:$M),
          _xlfn.IFNA(_xlfn.XLOOKUP(K484,'Waste and circular economy'!$A:$A,'Waste and circular economy'!$P:$P),
            _xlfn.XLOOKUP(K484,'Water and wastewater'!$A:$A,'Water and wastewater'!$P:$P))))),
    0),
  0)</f>
        <v>0</v>
      </c>
    </row>
    <row r="485" spans="1:21" x14ac:dyDescent="0.35">
      <c r="A485" t="s">
        <v>2981</v>
      </c>
      <c r="B485">
        <v>2017</v>
      </c>
      <c r="C485">
        <v>2019</v>
      </c>
      <c r="D485" t="s">
        <v>567</v>
      </c>
      <c r="E485" t="s">
        <v>567</v>
      </c>
      <c r="F485" t="s">
        <v>2209</v>
      </c>
      <c r="G485" t="s">
        <v>1430</v>
      </c>
      <c r="H485" t="s">
        <v>2210</v>
      </c>
      <c r="I485">
        <v>2160</v>
      </c>
      <c r="J485" t="s">
        <v>3284</v>
      </c>
      <c r="K485" s="44">
        <v>1179</v>
      </c>
      <c r="L485" t="s">
        <v>2215</v>
      </c>
      <c r="M485" t="s">
        <v>918</v>
      </c>
      <c r="N485" t="s">
        <v>2216</v>
      </c>
      <c r="O485" t="s">
        <v>919</v>
      </c>
      <c r="P485">
        <v>0</v>
      </c>
      <c r="Q485">
        <v>0</v>
      </c>
      <c r="R485">
        <v>640000</v>
      </c>
      <c r="S485">
        <v>518918.40743478719</v>
      </c>
      <c r="T485">
        <f>_xlfn.XLOOKUP(K485,[1]Sheet1!$K:$K,[1]Sheet1!$T:$T,0,0)</f>
        <v>2400000</v>
      </c>
      <c r="U485">
        <f>IF(ROW()=MATCH(K485,$K:$K,0),
  _xlfn.IFNA(_xlfn.IFNA(_xlfn.XLOOKUP(K485,Buildings!$A:$A,Buildings!$P:$P),
      _xlfn.IFNA(_xlfn.XLOOKUP(K485,'Renewable energy'!$A:$A,'Renewable energy'!$O:$O),
        _xlfn.IFNA(_xlfn.XLOOKUP(K485,Transportation!$A:$A,Transportation!$M:$M),
          _xlfn.IFNA(_xlfn.XLOOKUP(K485,'Waste and circular economy'!$A:$A,'Waste and circular economy'!$P:$P),
            _xlfn.XLOOKUP(K485,'Water and wastewater'!$A:$A,'Water and wastewater'!$P:$P))))),
    0),
  0)</f>
        <v>0</v>
      </c>
    </row>
    <row r="486" spans="1:21" x14ac:dyDescent="0.35">
      <c r="A486" t="s">
        <v>3122</v>
      </c>
      <c r="B486">
        <v>2021</v>
      </c>
      <c r="C486">
        <v>2024</v>
      </c>
      <c r="D486" t="s">
        <v>567</v>
      </c>
      <c r="E486" t="s">
        <v>567</v>
      </c>
      <c r="F486" t="s">
        <v>2209</v>
      </c>
      <c r="G486" t="s">
        <v>1430</v>
      </c>
      <c r="H486" t="s">
        <v>2210</v>
      </c>
      <c r="I486">
        <v>2160</v>
      </c>
      <c r="J486" t="s">
        <v>3285</v>
      </c>
      <c r="K486" s="44">
        <v>1392</v>
      </c>
      <c r="L486" t="s">
        <v>2217</v>
      </c>
      <c r="M486" t="s">
        <v>1131</v>
      </c>
      <c r="N486" t="s">
        <v>2218</v>
      </c>
      <c r="O486" t="s">
        <v>1132</v>
      </c>
      <c r="P486">
        <v>0</v>
      </c>
      <c r="Q486">
        <v>0</v>
      </c>
      <c r="R486">
        <v>5400000</v>
      </c>
      <c r="S486">
        <v>4860000</v>
      </c>
      <c r="T486">
        <f>_xlfn.XLOOKUP(K486,[1]Sheet1!$K:$K,[1]Sheet1!$T:$T,0,0)</f>
        <v>22800000</v>
      </c>
      <c r="U486">
        <f>IF(ROW()=MATCH(K486,$K:$K,0),
  _xlfn.IFNA(_xlfn.IFNA(_xlfn.XLOOKUP(K486,Buildings!$A:$A,Buildings!$P:$P),
      _xlfn.IFNA(_xlfn.XLOOKUP(K486,'Renewable energy'!$A:$A,'Renewable energy'!$O:$O),
        _xlfn.IFNA(_xlfn.XLOOKUP(K486,Transportation!$A:$A,Transportation!$M:$M),
          _xlfn.IFNA(_xlfn.XLOOKUP(K486,'Waste and circular economy'!$A:$A,'Waste and circular economy'!$P:$P),
            _xlfn.XLOOKUP(K486,'Water and wastewater'!$A:$A,'Water and wastewater'!$P:$P))))),
    0),
  0)</f>
        <v>0</v>
      </c>
    </row>
    <row r="487" spans="1:21" x14ac:dyDescent="0.35">
      <c r="A487" t="s">
        <v>3123</v>
      </c>
      <c r="B487">
        <v>2021</v>
      </c>
      <c r="C487">
        <v>2024</v>
      </c>
      <c r="D487" t="s">
        <v>567</v>
      </c>
      <c r="E487" t="s">
        <v>567</v>
      </c>
      <c r="F487" t="s">
        <v>2209</v>
      </c>
      <c r="G487" t="s">
        <v>1430</v>
      </c>
      <c r="H487" t="s">
        <v>2210</v>
      </c>
      <c r="I487">
        <v>2160</v>
      </c>
      <c r="J487" t="s">
        <v>3285</v>
      </c>
      <c r="K487" s="44">
        <v>1392</v>
      </c>
      <c r="L487" t="s">
        <v>2217</v>
      </c>
      <c r="M487" t="s">
        <v>1131</v>
      </c>
      <c r="N487" t="s">
        <v>2218</v>
      </c>
      <c r="O487" t="s">
        <v>1132</v>
      </c>
      <c r="P487">
        <v>0</v>
      </c>
      <c r="Q487">
        <v>0</v>
      </c>
      <c r="R487">
        <v>2995000</v>
      </c>
      <c r="S487">
        <v>2845249.172537643</v>
      </c>
      <c r="T487">
        <f>_xlfn.XLOOKUP(K487,[1]Sheet1!$K:$K,[1]Sheet1!$T:$T,0,0)</f>
        <v>22800000</v>
      </c>
      <c r="U487">
        <f>IF(ROW()=MATCH(K487,$K:$K,0),
  _xlfn.IFNA(_xlfn.IFNA(_xlfn.XLOOKUP(K487,Buildings!$A:$A,Buildings!$P:$P),
      _xlfn.IFNA(_xlfn.XLOOKUP(K487,'Renewable energy'!$A:$A,'Renewable energy'!$O:$O),
        _xlfn.IFNA(_xlfn.XLOOKUP(K487,Transportation!$A:$A,Transportation!$M:$M),
          _xlfn.IFNA(_xlfn.XLOOKUP(K487,'Waste and circular economy'!$A:$A,'Waste and circular economy'!$P:$P),
            _xlfn.XLOOKUP(K487,'Water and wastewater'!$A:$A,'Water and wastewater'!$P:$P))))),
    0),
  0)</f>
        <v>0</v>
      </c>
    </row>
    <row r="488" spans="1:21" x14ac:dyDescent="0.35">
      <c r="A488" t="s">
        <v>2981</v>
      </c>
      <c r="B488">
        <v>2018</v>
      </c>
      <c r="C488">
        <v>2019</v>
      </c>
      <c r="D488" t="s">
        <v>567</v>
      </c>
      <c r="E488" t="s">
        <v>567</v>
      </c>
      <c r="F488" t="s">
        <v>2209</v>
      </c>
      <c r="G488" t="s">
        <v>1430</v>
      </c>
      <c r="H488" t="s">
        <v>2210</v>
      </c>
      <c r="I488">
        <v>2160</v>
      </c>
      <c r="J488" t="s">
        <v>3285</v>
      </c>
      <c r="K488" s="44">
        <v>1176</v>
      </c>
      <c r="L488" t="s">
        <v>2219</v>
      </c>
      <c r="M488" t="s">
        <v>1240</v>
      </c>
      <c r="N488" t="s">
        <v>2220</v>
      </c>
      <c r="O488" t="s">
        <v>1241</v>
      </c>
      <c r="P488">
        <v>0</v>
      </c>
      <c r="Q488">
        <v>0</v>
      </c>
      <c r="R488">
        <v>40000000</v>
      </c>
      <c r="S488">
        <v>32820520</v>
      </c>
      <c r="T488">
        <f>_xlfn.XLOOKUP(K488,[1]Sheet1!$K:$K,[1]Sheet1!$T:$T,0,0)</f>
        <v>40000000</v>
      </c>
      <c r="U488">
        <f>IF(ROW()=MATCH(K488,$K:$K,0),
  _xlfn.IFNA(_xlfn.IFNA(_xlfn.XLOOKUP(K488,Buildings!$A:$A,Buildings!$P:$P),
      _xlfn.IFNA(_xlfn.XLOOKUP(K488,'Renewable energy'!$A:$A,'Renewable energy'!$O:$O),
        _xlfn.IFNA(_xlfn.XLOOKUP(K488,Transportation!$A:$A,Transportation!$M:$M),
          _xlfn.IFNA(_xlfn.XLOOKUP(K488,'Waste and circular economy'!$A:$A,'Waste and circular economy'!$P:$P),
            _xlfn.XLOOKUP(K488,'Water and wastewater'!$A:$A,'Water and wastewater'!$P:$P))))),
    0),
  0)</f>
        <v>0</v>
      </c>
    </row>
    <row r="489" spans="1:21" x14ac:dyDescent="0.35">
      <c r="A489" t="s">
        <v>3122</v>
      </c>
      <c r="B489">
        <v>2021</v>
      </c>
      <c r="C489">
        <v>2023</v>
      </c>
      <c r="D489" t="s">
        <v>567</v>
      </c>
      <c r="E489" t="s">
        <v>567</v>
      </c>
      <c r="F489" t="s">
        <v>2209</v>
      </c>
      <c r="G489" t="s">
        <v>1430</v>
      </c>
      <c r="H489" t="s">
        <v>2210</v>
      </c>
      <c r="I489">
        <v>2160</v>
      </c>
      <c r="J489" t="s">
        <v>3285</v>
      </c>
      <c r="K489" s="44">
        <v>1389</v>
      </c>
      <c r="L489" t="s">
        <v>2221</v>
      </c>
      <c r="M489" t="s">
        <v>1137</v>
      </c>
      <c r="N489" t="s">
        <v>2222</v>
      </c>
      <c r="O489" t="s">
        <v>1138</v>
      </c>
      <c r="P489">
        <v>0</v>
      </c>
      <c r="Q489">
        <v>0</v>
      </c>
      <c r="R489">
        <v>2000000</v>
      </c>
      <c r="S489">
        <v>1800000</v>
      </c>
      <c r="T489">
        <f>_xlfn.XLOOKUP(K489,[1]Sheet1!$K:$K,[1]Sheet1!$T:$T,0,0)</f>
        <v>29000000</v>
      </c>
      <c r="U489">
        <f>IF(ROW()=MATCH(K489,$K:$K,0),
  _xlfn.IFNA(_xlfn.IFNA(_xlfn.XLOOKUP(K489,Buildings!$A:$A,Buildings!$P:$P),
      _xlfn.IFNA(_xlfn.XLOOKUP(K489,'Renewable energy'!$A:$A,'Renewable energy'!$O:$O),
        _xlfn.IFNA(_xlfn.XLOOKUP(K489,Transportation!$A:$A,Transportation!$M:$M),
          _xlfn.IFNA(_xlfn.XLOOKUP(K489,'Waste and circular economy'!$A:$A,'Waste and circular economy'!$P:$P),
            _xlfn.XLOOKUP(K489,'Water and wastewater'!$A:$A,'Water and wastewater'!$P:$P))))),
    0),
  0)</f>
        <v>0</v>
      </c>
    </row>
    <row r="490" spans="1:21" x14ac:dyDescent="0.35">
      <c r="A490" t="s">
        <v>3123</v>
      </c>
      <c r="B490">
        <v>2021</v>
      </c>
      <c r="C490">
        <v>2023</v>
      </c>
      <c r="D490" t="s">
        <v>567</v>
      </c>
      <c r="E490" t="s">
        <v>567</v>
      </c>
      <c r="F490" t="s">
        <v>2209</v>
      </c>
      <c r="G490" t="s">
        <v>1430</v>
      </c>
      <c r="H490" t="s">
        <v>2210</v>
      </c>
      <c r="I490">
        <v>2160</v>
      </c>
      <c r="J490" t="s">
        <v>3285</v>
      </c>
      <c r="K490" s="44">
        <v>1389</v>
      </c>
      <c r="L490" t="s">
        <v>2221</v>
      </c>
      <c r="M490" t="s">
        <v>1137</v>
      </c>
      <c r="N490" t="s">
        <v>2222</v>
      </c>
      <c r="O490" t="s">
        <v>1138</v>
      </c>
      <c r="P490">
        <v>0</v>
      </c>
      <c r="Q490">
        <v>0</v>
      </c>
      <c r="R490">
        <v>351000</v>
      </c>
      <c r="S490">
        <v>333449.90302527981</v>
      </c>
      <c r="T490">
        <f>_xlfn.XLOOKUP(K490,[1]Sheet1!$K:$K,[1]Sheet1!$T:$T,0,0)</f>
        <v>29000000</v>
      </c>
      <c r="U490">
        <f>IF(ROW()=MATCH(K490,$K:$K,0),
  _xlfn.IFNA(_xlfn.IFNA(_xlfn.XLOOKUP(K490,Buildings!$A:$A,Buildings!$P:$P),
      _xlfn.IFNA(_xlfn.XLOOKUP(K490,'Renewable energy'!$A:$A,'Renewable energy'!$O:$O),
        _xlfn.IFNA(_xlfn.XLOOKUP(K490,Transportation!$A:$A,Transportation!$M:$M),
          _xlfn.IFNA(_xlfn.XLOOKUP(K490,'Waste and circular economy'!$A:$A,'Waste and circular economy'!$P:$P),
            _xlfn.XLOOKUP(K490,'Water and wastewater'!$A:$A,'Water and wastewater'!$P:$P))))),
    0),
  0)</f>
        <v>0</v>
      </c>
    </row>
    <row r="491" spans="1:21" x14ac:dyDescent="0.35">
      <c r="A491" t="s">
        <v>2981</v>
      </c>
      <c r="B491">
        <v>2018</v>
      </c>
      <c r="C491">
        <v>2019</v>
      </c>
      <c r="D491" t="s">
        <v>567</v>
      </c>
      <c r="E491" t="s">
        <v>567</v>
      </c>
      <c r="F491" t="s">
        <v>2209</v>
      </c>
      <c r="G491" t="s">
        <v>1430</v>
      </c>
      <c r="H491" t="s">
        <v>2210</v>
      </c>
      <c r="I491">
        <v>2160</v>
      </c>
      <c r="J491" t="s">
        <v>3284</v>
      </c>
      <c r="K491" s="44">
        <v>1180</v>
      </c>
      <c r="L491" t="s">
        <v>2223</v>
      </c>
      <c r="M491" t="s">
        <v>848</v>
      </c>
      <c r="N491" t="s">
        <v>2224</v>
      </c>
      <c r="O491" t="s">
        <v>917</v>
      </c>
      <c r="P491">
        <v>0</v>
      </c>
      <c r="Q491">
        <v>0</v>
      </c>
      <c r="R491">
        <v>800000</v>
      </c>
      <c r="S491">
        <v>648648.00929348404</v>
      </c>
      <c r="T491">
        <f>_xlfn.XLOOKUP(K491,[1]Sheet1!$K:$K,[1]Sheet1!$T:$T,0,0)</f>
        <v>1400000</v>
      </c>
      <c r="U491">
        <f>IF(ROW()=MATCH(K491,$K:$K,0),
  _xlfn.IFNA(_xlfn.IFNA(_xlfn.XLOOKUP(K491,Buildings!$A:$A,Buildings!$P:$P),
      _xlfn.IFNA(_xlfn.XLOOKUP(K491,'Renewable energy'!$A:$A,'Renewable energy'!$O:$O),
        _xlfn.IFNA(_xlfn.XLOOKUP(K491,Transportation!$A:$A,Transportation!$M:$M),
          _xlfn.IFNA(_xlfn.XLOOKUP(K491,'Waste and circular economy'!$A:$A,'Waste and circular economy'!$P:$P),
            _xlfn.XLOOKUP(K491,'Water and wastewater'!$A:$A,'Water and wastewater'!$P:$P))))),
    0),
  0)</f>
        <v>0</v>
      </c>
    </row>
    <row r="492" spans="1:21" x14ac:dyDescent="0.35">
      <c r="A492" t="s">
        <v>2981</v>
      </c>
      <c r="B492">
        <v>2018</v>
      </c>
      <c r="C492">
        <v>2018</v>
      </c>
      <c r="D492" t="s">
        <v>567</v>
      </c>
      <c r="E492" t="s">
        <v>567</v>
      </c>
      <c r="F492" t="s">
        <v>2209</v>
      </c>
      <c r="G492" t="s">
        <v>1430</v>
      </c>
      <c r="H492" t="s">
        <v>2210</v>
      </c>
      <c r="I492">
        <v>2160</v>
      </c>
      <c r="J492" t="s">
        <v>3282</v>
      </c>
      <c r="K492" s="44">
        <v>1181</v>
      </c>
      <c r="L492" t="s">
        <v>2225</v>
      </c>
      <c r="M492" t="s">
        <v>568</v>
      </c>
      <c r="N492" t="s">
        <v>2226</v>
      </c>
      <c r="O492" t="s">
        <v>569</v>
      </c>
      <c r="P492">
        <v>0</v>
      </c>
      <c r="Q492">
        <v>0</v>
      </c>
      <c r="R492">
        <v>1600000</v>
      </c>
      <c r="S492">
        <v>1297296.0185869681</v>
      </c>
      <c r="T492">
        <f>_xlfn.XLOOKUP(K492,[1]Sheet1!$K:$K,[1]Sheet1!$T:$T,0,0)</f>
        <v>2000000</v>
      </c>
      <c r="U492">
        <f>IF(ROW()=MATCH(K492,$K:$K,0),
  _xlfn.IFNA(_xlfn.IFNA(_xlfn.XLOOKUP(K492,Buildings!$A:$A,Buildings!$P:$P),
      _xlfn.IFNA(_xlfn.XLOOKUP(K492,'Renewable energy'!$A:$A,'Renewable energy'!$O:$O),
        _xlfn.IFNA(_xlfn.XLOOKUP(K492,Transportation!$A:$A,Transportation!$M:$M),
          _xlfn.IFNA(_xlfn.XLOOKUP(K492,'Waste and circular economy'!$A:$A,'Waste and circular economy'!$P:$P),
            _xlfn.XLOOKUP(K492,'Water and wastewater'!$A:$A,'Water and wastewater'!$P:$P))))),
    0),
  0)</f>
        <v>0</v>
      </c>
    </row>
    <row r="493" spans="1:21" x14ac:dyDescent="0.35">
      <c r="A493" t="s">
        <v>3123</v>
      </c>
      <c r="B493">
        <v>2022</v>
      </c>
      <c r="C493">
        <v>2025</v>
      </c>
      <c r="D493" t="s">
        <v>567</v>
      </c>
      <c r="E493" t="s">
        <v>567</v>
      </c>
      <c r="F493" t="s">
        <v>2209</v>
      </c>
      <c r="G493" t="s">
        <v>1430</v>
      </c>
      <c r="H493" t="s">
        <v>2210</v>
      </c>
      <c r="I493">
        <v>2160</v>
      </c>
      <c r="J493" t="s">
        <v>3285</v>
      </c>
      <c r="K493" s="44">
        <v>1528</v>
      </c>
      <c r="L493" t="s">
        <v>2227</v>
      </c>
      <c r="M493" t="s">
        <v>1125</v>
      </c>
      <c r="N493" t="s">
        <v>2228</v>
      </c>
      <c r="O493" t="s">
        <v>1126</v>
      </c>
      <c r="P493">
        <v>0</v>
      </c>
      <c r="Q493">
        <v>0</v>
      </c>
      <c r="R493">
        <v>1393000</v>
      </c>
      <c r="S493">
        <v>1323349.6151402129</v>
      </c>
      <c r="T493">
        <f>_xlfn.XLOOKUP(K493,[1]Sheet1!$K:$K,[1]Sheet1!$T:$T,0,0)</f>
        <v>25000000</v>
      </c>
      <c r="U493">
        <f>IF(ROW()=MATCH(K493,$K:$K,0),
  _xlfn.IFNA(_xlfn.IFNA(_xlfn.XLOOKUP(K493,Buildings!$A:$A,Buildings!$P:$P),
      _xlfn.IFNA(_xlfn.XLOOKUP(K493,'Renewable energy'!$A:$A,'Renewable energy'!$O:$O),
        _xlfn.IFNA(_xlfn.XLOOKUP(K493,Transportation!$A:$A,Transportation!$M:$M),
          _xlfn.IFNA(_xlfn.XLOOKUP(K493,'Waste and circular economy'!$A:$A,'Waste and circular economy'!$P:$P),
            _xlfn.XLOOKUP(K493,'Water and wastewater'!$A:$A,'Water and wastewater'!$P:$P))))),
    0),
  0)</f>
        <v>0</v>
      </c>
    </row>
    <row r="494" spans="1:21" x14ac:dyDescent="0.35">
      <c r="A494" t="s">
        <v>3124</v>
      </c>
      <c r="B494">
        <v>2022</v>
      </c>
      <c r="C494">
        <v>2027</v>
      </c>
      <c r="D494" t="s">
        <v>567</v>
      </c>
      <c r="E494" t="s">
        <v>567</v>
      </c>
      <c r="F494" t="s">
        <v>2209</v>
      </c>
      <c r="G494" t="s">
        <v>1430</v>
      </c>
      <c r="H494" t="s">
        <v>2210</v>
      </c>
      <c r="I494">
        <v>2160</v>
      </c>
      <c r="J494" t="s">
        <v>3285</v>
      </c>
      <c r="K494" s="44">
        <v>1463</v>
      </c>
      <c r="L494" t="s">
        <v>2229</v>
      </c>
      <c r="M494" t="s">
        <v>1127</v>
      </c>
      <c r="N494" t="s">
        <v>2230</v>
      </c>
      <c r="O494" t="s">
        <v>1128</v>
      </c>
      <c r="P494">
        <v>0</v>
      </c>
      <c r="Q494">
        <v>0</v>
      </c>
      <c r="R494">
        <v>1000000</v>
      </c>
      <c r="S494">
        <v>925000.75753749814</v>
      </c>
      <c r="T494">
        <f>_xlfn.XLOOKUP(K494,[1]Sheet1!$K:$K,[1]Sheet1!$T:$T,0,0)</f>
        <v>18500000</v>
      </c>
      <c r="U494">
        <f>IF(ROW()=MATCH(K494,$K:$K,0),
  _xlfn.IFNA(_xlfn.IFNA(_xlfn.XLOOKUP(K494,Buildings!$A:$A,Buildings!$P:$P),
      _xlfn.IFNA(_xlfn.XLOOKUP(K494,'Renewable energy'!$A:$A,'Renewable energy'!$O:$O),
        _xlfn.IFNA(_xlfn.XLOOKUP(K494,Transportation!$A:$A,Transportation!$M:$M),
          _xlfn.IFNA(_xlfn.XLOOKUP(K494,'Waste and circular economy'!$A:$A,'Waste and circular economy'!$P:$P),
            _xlfn.XLOOKUP(K494,'Water and wastewater'!$A:$A,'Water and wastewater'!$P:$P))))),
    0),
  0)</f>
        <v>0</v>
      </c>
    </row>
    <row r="495" spans="1:21" x14ac:dyDescent="0.35">
      <c r="A495" t="s">
        <v>3123</v>
      </c>
      <c r="B495">
        <v>2022</v>
      </c>
      <c r="C495">
        <v>2027</v>
      </c>
      <c r="D495" t="s">
        <v>567</v>
      </c>
      <c r="E495" t="s">
        <v>567</v>
      </c>
      <c r="F495" t="s">
        <v>2209</v>
      </c>
      <c r="G495" t="s">
        <v>1430</v>
      </c>
      <c r="H495" t="s">
        <v>2210</v>
      </c>
      <c r="I495">
        <v>2160</v>
      </c>
      <c r="J495" t="s">
        <v>3285</v>
      </c>
      <c r="K495" s="44">
        <v>1463</v>
      </c>
      <c r="L495" t="s">
        <v>2229</v>
      </c>
      <c r="M495" t="s">
        <v>1127</v>
      </c>
      <c r="N495" t="s">
        <v>2230</v>
      </c>
      <c r="O495" t="s">
        <v>1128</v>
      </c>
      <c r="P495">
        <v>0</v>
      </c>
      <c r="Q495">
        <v>0</v>
      </c>
      <c r="R495">
        <v>10997000</v>
      </c>
      <c r="S495">
        <v>10447146.961735049</v>
      </c>
      <c r="T495">
        <f>_xlfn.XLOOKUP(K495,[1]Sheet1!$K:$K,[1]Sheet1!$T:$T,0,0)</f>
        <v>18500000</v>
      </c>
      <c r="U495">
        <f>IF(ROW()=MATCH(K495,$K:$K,0),
  _xlfn.IFNA(_xlfn.IFNA(_xlfn.XLOOKUP(K495,Buildings!$A:$A,Buildings!$P:$P),
      _xlfn.IFNA(_xlfn.XLOOKUP(K495,'Renewable energy'!$A:$A,'Renewable energy'!$O:$O),
        _xlfn.IFNA(_xlfn.XLOOKUP(K495,Transportation!$A:$A,Transportation!$M:$M),
          _xlfn.IFNA(_xlfn.XLOOKUP(K495,'Waste and circular economy'!$A:$A,'Waste and circular economy'!$P:$P),
            _xlfn.XLOOKUP(K495,'Water and wastewater'!$A:$A,'Water and wastewater'!$P:$P))))),
    0),
  0)</f>
        <v>0</v>
      </c>
    </row>
    <row r="496" spans="1:21" x14ac:dyDescent="0.35">
      <c r="A496" t="s">
        <v>3124</v>
      </c>
      <c r="B496">
        <v>2022</v>
      </c>
      <c r="C496">
        <v>2023</v>
      </c>
      <c r="D496" t="s">
        <v>567</v>
      </c>
      <c r="E496" t="s">
        <v>567</v>
      </c>
      <c r="F496" t="s">
        <v>2209</v>
      </c>
      <c r="G496" t="s">
        <v>1430</v>
      </c>
      <c r="H496" t="s">
        <v>2210</v>
      </c>
      <c r="I496">
        <v>2160</v>
      </c>
      <c r="J496" t="s">
        <v>3285</v>
      </c>
      <c r="K496" s="44">
        <v>1462</v>
      </c>
      <c r="L496" t="s">
        <v>2231</v>
      </c>
      <c r="M496" t="s">
        <v>1129</v>
      </c>
      <c r="N496" t="s">
        <v>2232</v>
      </c>
      <c r="O496" t="s">
        <v>1130</v>
      </c>
      <c r="P496">
        <v>0</v>
      </c>
      <c r="Q496">
        <v>0</v>
      </c>
      <c r="R496">
        <v>18801000</v>
      </c>
      <c r="S496">
        <v>17390939.242462501</v>
      </c>
      <c r="T496">
        <f>_xlfn.XLOOKUP(K496,[1]Sheet1!$K:$K,[1]Sheet1!$T:$T,0,0)</f>
        <v>34000000</v>
      </c>
      <c r="U496">
        <f>IF(ROW()=MATCH(K496,$K:$K,0),
  _xlfn.IFNA(_xlfn.IFNA(_xlfn.XLOOKUP(K496,Buildings!$A:$A,Buildings!$P:$P),
      _xlfn.IFNA(_xlfn.XLOOKUP(K496,'Renewable energy'!$A:$A,'Renewable energy'!$O:$O),
        _xlfn.IFNA(_xlfn.XLOOKUP(K496,Transportation!$A:$A,Transportation!$M:$M),
          _xlfn.IFNA(_xlfn.XLOOKUP(K496,'Waste and circular economy'!$A:$A,'Waste and circular economy'!$P:$P),
            _xlfn.XLOOKUP(K496,'Water and wastewater'!$A:$A,'Water and wastewater'!$P:$P))))),
    0),
  0)</f>
        <v>0</v>
      </c>
    </row>
    <row r="497" spans="1:21" x14ac:dyDescent="0.35">
      <c r="A497" t="s">
        <v>3123</v>
      </c>
      <c r="B497">
        <v>2022</v>
      </c>
      <c r="C497">
        <v>2023</v>
      </c>
      <c r="D497" t="s">
        <v>567</v>
      </c>
      <c r="E497" t="s">
        <v>567</v>
      </c>
      <c r="F497" t="s">
        <v>2209</v>
      </c>
      <c r="G497" t="s">
        <v>1430</v>
      </c>
      <c r="H497" t="s">
        <v>2210</v>
      </c>
      <c r="I497">
        <v>2160</v>
      </c>
      <c r="J497" t="s">
        <v>3285</v>
      </c>
      <c r="K497" s="44">
        <v>1462</v>
      </c>
      <c r="L497" t="s">
        <v>2231</v>
      </c>
      <c r="M497" t="s">
        <v>1129</v>
      </c>
      <c r="N497" t="s">
        <v>2232</v>
      </c>
      <c r="O497" t="s">
        <v>1130</v>
      </c>
      <c r="P497">
        <v>0</v>
      </c>
      <c r="Q497">
        <v>0</v>
      </c>
      <c r="R497">
        <v>4315000</v>
      </c>
      <c r="S497">
        <v>4099248.8078463869</v>
      </c>
      <c r="T497">
        <f>_xlfn.XLOOKUP(K497,[1]Sheet1!$K:$K,[1]Sheet1!$T:$T,0,0)</f>
        <v>34000000</v>
      </c>
      <c r="U497">
        <f>IF(ROW()=MATCH(K497,$K:$K,0),
  _xlfn.IFNA(_xlfn.IFNA(_xlfn.XLOOKUP(K497,Buildings!$A:$A,Buildings!$P:$P),
      _xlfn.IFNA(_xlfn.XLOOKUP(K497,'Renewable energy'!$A:$A,'Renewable energy'!$O:$O),
        _xlfn.IFNA(_xlfn.XLOOKUP(K497,Transportation!$A:$A,Transportation!$M:$M),
          _xlfn.IFNA(_xlfn.XLOOKUP(K497,'Waste and circular economy'!$A:$A,'Waste and circular economy'!$P:$P),
            _xlfn.XLOOKUP(K497,'Water and wastewater'!$A:$A,'Water and wastewater'!$P:$P))))),
    0),
  0)</f>
        <v>0</v>
      </c>
    </row>
    <row r="498" spans="1:21" x14ac:dyDescent="0.35">
      <c r="A498" t="s">
        <v>3122</v>
      </c>
      <c r="B498">
        <v>2021</v>
      </c>
      <c r="C498">
        <v>2025</v>
      </c>
      <c r="D498" t="s">
        <v>567</v>
      </c>
      <c r="E498" t="s">
        <v>567</v>
      </c>
      <c r="F498" t="s">
        <v>2209</v>
      </c>
      <c r="G498" t="s">
        <v>1430</v>
      </c>
      <c r="H498" t="s">
        <v>2210</v>
      </c>
      <c r="I498">
        <v>2160</v>
      </c>
      <c r="J498" t="s">
        <v>3285</v>
      </c>
      <c r="K498" s="44">
        <v>1393</v>
      </c>
      <c r="L498" t="s">
        <v>2233</v>
      </c>
      <c r="M498" t="s">
        <v>1171</v>
      </c>
      <c r="N498" t="s">
        <v>2234</v>
      </c>
      <c r="O498" t="s">
        <v>1172</v>
      </c>
      <c r="P498">
        <v>0</v>
      </c>
      <c r="Q498">
        <v>0</v>
      </c>
      <c r="R498">
        <v>3000000</v>
      </c>
      <c r="S498">
        <v>2700000</v>
      </c>
      <c r="T498">
        <f>_xlfn.XLOOKUP(K498,[1]Sheet1!$K:$K,[1]Sheet1!$T:$T,0,0)</f>
        <v>70000000</v>
      </c>
      <c r="U498">
        <f>IF(ROW()=MATCH(K498,$K:$K,0),
  _xlfn.IFNA(_xlfn.IFNA(_xlfn.XLOOKUP(K498,Buildings!$A:$A,Buildings!$P:$P),
      _xlfn.IFNA(_xlfn.XLOOKUP(K498,'Renewable energy'!$A:$A,'Renewable energy'!$O:$O),
        _xlfn.IFNA(_xlfn.XLOOKUP(K498,Transportation!$A:$A,Transportation!$M:$M),
          _xlfn.IFNA(_xlfn.XLOOKUP(K498,'Waste and circular economy'!$A:$A,'Waste and circular economy'!$P:$P),
            _xlfn.XLOOKUP(K498,'Water and wastewater'!$A:$A,'Water and wastewater'!$P:$P))))),
    0),
  0)</f>
        <v>0</v>
      </c>
    </row>
    <row r="499" spans="1:21" x14ac:dyDescent="0.35">
      <c r="A499" t="s">
        <v>3122</v>
      </c>
      <c r="B499">
        <v>2021</v>
      </c>
      <c r="C499">
        <v>2023</v>
      </c>
      <c r="D499" t="s">
        <v>567</v>
      </c>
      <c r="E499" t="s">
        <v>567</v>
      </c>
      <c r="F499" t="s">
        <v>2209</v>
      </c>
      <c r="G499" t="s">
        <v>1430</v>
      </c>
      <c r="H499" t="s">
        <v>2210</v>
      </c>
      <c r="I499">
        <v>2160</v>
      </c>
      <c r="J499" t="s">
        <v>3285</v>
      </c>
      <c r="K499" s="44">
        <v>1391</v>
      </c>
      <c r="L499" t="s">
        <v>2235</v>
      </c>
      <c r="M499" t="s">
        <v>1133</v>
      </c>
      <c r="N499" t="s">
        <v>2236</v>
      </c>
      <c r="O499" t="s">
        <v>1134</v>
      </c>
      <c r="P499">
        <v>0</v>
      </c>
      <c r="Q499">
        <v>0</v>
      </c>
      <c r="R499">
        <v>500000</v>
      </c>
      <c r="S499">
        <v>449999.99999999988</v>
      </c>
      <c r="T499">
        <f>_xlfn.XLOOKUP(K499,[1]Sheet1!$K:$K,[1]Sheet1!$T:$T,0,0)</f>
        <v>25000000</v>
      </c>
      <c r="U499">
        <f>IF(ROW()=MATCH(K499,$K:$K,0),
  _xlfn.IFNA(_xlfn.IFNA(_xlfn.XLOOKUP(K499,Buildings!$A:$A,Buildings!$P:$P),
      _xlfn.IFNA(_xlfn.XLOOKUP(K499,'Renewable energy'!$A:$A,'Renewable energy'!$O:$O),
        _xlfn.IFNA(_xlfn.XLOOKUP(K499,Transportation!$A:$A,Transportation!$M:$M),
          _xlfn.IFNA(_xlfn.XLOOKUP(K499,'Waste and circular economy'!$A:$A,'Waste and circular economy'!$P:$P),
            _xlfn.XLOOKUP(K499,'Water and wastewater'!$A:$A,'Water and wastewater'!$P:$P))))),
    0),
  0)</f>
        <v>0</v>
      </c>
    </row>
    <row r="500" spans="1:21" x14ac:dyDescent="0.35">
      <c r="A500" t="s">
        <v>3123</v>
      </c>
      <c r="B500">
        <v>2021</v>
      </c>
      <c r="C500">
        <v>2023</v>
      </c>
      <c r="D500" t="s">
        <v>567</v>
      </c>
      <c r="E500" t="s">
        <v>567</v>
      </c>
      <c r="F500" t="s">
        <v>2209</v>
      </c>
      <c r="G500" t="s">
        <v>1430</v>
      </c>
      <c r="H500" t="s">
        <v>2210</v>
      </c>
      <c r="I500">
        <v>2160</v>
      </c>
      <c r="J500" t="s">
        <v>3285</v>
      </c>
      <c r="K500" s="44">
        <v>1391</v>
      </c>
      <c r="L500" t="s">
        <v>2235</v>
      </c>
      <c r="M500" t="s">
        <v>1133</v>
      </c>
      <c r="N500" t="s">
        <v>2236</v>
      </c>
      <c r="O500" t="s">
        <v>1134</v>
      </c>
      <c r="P500">
        <v>0</v>
      </c>
      <c r="Q500">
        <v>0</v>
      </c>
      <c r="R500">
        <v>14840000</v>
      </c>
      <c r="S500">
        <v>14097995.899986191</v>
      </c>
      <c r="T500">
        <f>_xlfn.XLOOKUP(K500,[1]Sheet1!$K:$K,[1]Sheet1!$T:$T,0,0)</f>
        <v>25000000</v>
      </c>
      <c r="U500">
        <f>IF(ROW()=MATCH(K500,$K:$K,0),
  _xlfn.IFNA(_xlfn.IFNA(_xlfn.XLOOKUP(K500,Buildings!$A:$A,Buildings!$P:$P),
      _xlfn.IFNA(_xlfn.XLOOKUP(K500,'Renewable energy'!$A:$A,'Renewable energy'!$O:$O),
        _xlfn.IFNA(_xlfn.XLOOKUP(K500,Transportation!$A:$A,Transportation!$M:$M),
          _xlfn.IFNA(_xlfn.XLOOKUP(K500,'Waste and circular economy'!$A:$A,'Waste and circular economy'!$P:$P),
            _xlfn.XLOOKUP(K500,'Water and wastewater'!$A:$A,'Water and wastewater'!$P:$P))))),
    0),
  0)</f>
        <v>0</v>
      </c>
    </row>
    <row r="501" spans="1:21" x14ac:dyDescent="0.35">
      <c r="A501" t="s">
        <v>3121</v>
      </c>
      <c r="B501">
        <v>2020</v>
      </c>
      <c r="C501">
        <v>2020</v>
      </c>
      <c r="D501" t="s">
        <v>567</v>
      </c>
      <c r="E501" t="s">
        <v>567</v>
      </c>
      <c r="F501" t="s">
        <v>2209</v>
      </c>
      <c r="G501" t="s">
        <v>1430</v>
      </c>
      <c r="H501" t="s">
        <v>2210</v>
      </c>
      <c r="I501">
        <v>2160</v>
      </c>
      <c r="J501" t="s">
        <v>3285</v>
      </c>
      <c r="K501" s="44">
        <v>1275</v>
      </c>
      <c r="L501" t="s">
        <v>2237</v>
      </c>
      <c r="M501" t="s">
        <v>1177</v>
      </c>
      <c r="N501" t="s">
        <v>2238</v>
      </c>
      <c r="O501" t="s">
        <v>1178</v>
      </c>
      <c r="P501">
        <v>0</v>
      </c>
      <c r="Q501">
        <v>0</v>
      </c>
      <c r="R501">
        <v>56000000</v>
      </c>
      <c r="S501">
        <v>47675646.02739726</v>
      </c>
      <c r="T501">
        <f>_xlfn.XLOOKUP(K501,[1]Sheet1!$K:$K,[1]Sheet1!$T:$T,0,0)</f>
        <v>76000000</v>
      </c>
      <c r="U501">
        <f>IF(ROW()=MATCH(K501,$K:$K,0),
  _xlfn.IFNA(_xlfn.IFNA(_xlfn.XLOOKUP(K501,Buildings!$A:$A,Buildings!$P:$P),
      _xlfn.IFNA(_xlfn.XLOOKUP(K501,'Renewable energy'!$A:$A,'Renewable energy'!$O:$O),
        _xlfn.IFNA(_xlfn.XLOOKUP(K501,Transportation!$A:$A,Transportation!$M:$M),
          _xlfn.IFNA(_xlfn.XLOOKUP(K501,'Waste and circular economy'!$A:$A,'Waste and circular economy'!$P:$P),
            _xlfn.XLOOKUP(K501,'Water and wastewater'!$A:$A,'Water and wastewater'!$P:$P))))),
    0),
  0)</f>
        <v>0</v>
      </c>
    </row>
    <row r="502" spans="1:21" x14ac:dyDescent="0.35">
      <c r="A502" t="s">
        <v>3122</v>
      </c>
      <c r="B502">
        <v>2020</v>
      </c>
      <c r="C502">
        <v>2020</v>
      </c>
      <c r="D502" t="s">
        <v>567</v>
      </c>
      <c r="E502" t="s">
        <v>567</v>
      </c>
      <c r="F502" t="s">
        <v>2209</v>
      </c>
      <c r="G502" t="s">
        <v>1430</v>
      </c>
      <c r="H502" t="s">
        <v>2210</v>
      </c>
      <c r="I502">
        <v>2160</v>
      </c>
      <c r="J502" t="s">
        <v>3285</v>
      </c>
      <c r="K502" s="44">
        <v>1275</v>
      </c>
      <c r="L502" t="s">
        <v>2237</v>
      </c>
      <c r="M502" t="s">
        <v>1177</v>
      </c>
      <c r="N502" t="s">
        <v>2238</v>
      </c>
      <c r="O502" t="s">
        <v>1178</v>
      </c>
      <c r="P502">
        <v>0</v>
      </c>
      <c r="Q502">
        <v>0</v>
      </c>
      <c r="R502">
        <v>7340000</v>
      </c>
      <c r="S502">
        <v>6605999.9999999991</v>
      </c>
      <c r="T502">
        <f>_xlfn.XLOOKUP(K502,[1]Sheet1!$K:$K,[1]Sheet1!$T:$T,0,0)</f>
        <v>76000000</v>
      </c>
      <c r="U502">
        <f>IF(ROW()=MATCH(K502,$K:$K,0),
  _xlfn.IFNA(_xlfn.IFNA(_xlfn.XLOOKUP(K502,Buildings!$A:$A,Buildings!$P:$P),
      _xlfn.IFNA(_xlfn.XLOOKUP(K502,'Renewable energy'!$A:$A,'Renewable energy'!$O:$O),
        _xlfn.IFNA(_xlfn.XLOOKUP(K502,Transportation!$A:$A,Transportation!$M:$M),
          _xlfn.IFNA(_xlfn.XLOOKUP(K502,'Waste and circular economy'!$A:$A,'Waste and circular economy'!$P:$P),
            _xlfn.XLOOKUP(K502,'Water and wastewater'!$A:$A,'Water and wastewater'!$P:$P))))),
    0),
  0)</f>
        <v>0</v>
      </c>
    </row>
    <row r="503" spans="1:21" x14ac:dyDescent="0.35">
      <c r="A503" t="s">
        <v>3122</v>
      </c>
      <c r="B503">
        <v>2021</v>
      </c>
      <c r="C503">
        <v>2023</v>
      </c>
      <c r="D503" t="s">
        <v>567</v>
      </c>
      <c r="E503" t="s">
        <v>567</v>
      </c>
      <c r="F503" t="s">
        <v>2209</v>
      </c>
      <c r="G503" t="s">
        <v>1430</v>
      </c>
      <c r="H503" t="s">
        <v>2210</v>
      </c>
      <c r="I503">
        <v>2160</v>
      </c>
      <c r="J503" t="s">
        <v>3285</v>
      </c>
      <c r="K503" s="44">
        <v>1390</v>
      </c>
      <c r="L503" t="s">
        <v>2239</v>
      </c>
      <c r="M503" t="s">
        <v>1135</v>
      </c>
      <c r="N503" t="s">
        <v>2240</v>
      </c>
      <c r="O503" t="s">
        <v>1136</v>
      </c>
      <c r="P503">
        <v>0</v>
      </c>
      <c r="Q503">
        <v>0</v>
      </c>
      <c r="R503">
        <v>2000000</v>
      </c>
      <c r="S503">
        <v>1800000</v>
      </c>
      <c r="T503">
        <f>_xlfn.XLOOKUP(K503,[1]Sheet1!$K:$K,[1]Sheet1!$T:$T,0,0)</f>
        <v>32000000</v>
      </c>
      <c r="U503">
        <f>IF(ROW()=MATCH(K503,$K:$K,0),
  _xlfn.IFNA(_xlfn.IFNA(_xlfn.XLOOKUP(K503,Buildings!$A:$A,Buildings!$P:$P),
      _xlfn.IFNA(_xlfn.XLOOKUP(K503,'Renewable energy'!$A:$A,'Renewable energy'!$O:$O),
        _xlfn.IFNA(_xlfn.XLOOKUP(K503,Transportation!$A:$A,Transportation!$M:$M),
          _xlfn.IFNA(_xlfn.XLOOKUP(K503,'Waste and circular economy'!$A:$A,'Waste and circular economy'!$P:$P),
            _xlfn.XLOOKUP(K503,'Water and wastewater'!$A:$A,'Water and wastewater'!$P:$P))))),
    0),
  0)</f>
        <v>0</v>
      </c>
    </row>
    <row r="504" spans="1:21" x14ac:dyDescent="0.35">
      <c r="A504" t="s">
        <v>3123</v>
      </c>
      <c r="B504">
        <v>2021</v>
      </c>
      <c r="C504">
        <v>2023</v>
      </c>
      <c r="D504" t="s">
        <v>567</v>
      </c>
      <c r="E504" t="s">
        <v>567</v>
      </c>
      <c r="F504" t="s">
        <v>2209</v>
      </c>
      <c r="G504" t="s">
        <v>1430</v>
      </c>
      <c r="H504" t="s">
        <v>2210</v>
      </c>
      <c r="I504">
        <v>2160</v>
      </c>
      <c r="J504" t="s">
        <v>3285</v>
      </c>
      <c r="K504" s="44">
        <v>1390</v>
      </c>
      <c r="L504" t="s">
        <v>2239</v>
      </c>
      <c r="M504" t="s">
        <v>1135</v>
      </c>
      <c r="N504" t="s">
        <v>2240</v>
      </c>
      <c r="O504" t="s">
        <v>1136</v>
      </c>
      <c r="P504">
        <v>0</v>
      </c>
      <c r="Q504">
        <v>0</v>
      </c>
      <c r="R504">
        <v>101000</v>
      </c>
      <c r="S504">
        <v>95949.972095593315</v>
      </c>
      <c r="T504">
        <f>_xlfn.XLOOKUP(K504,[1]Sheet1!$K:$K,[1]Sheet1!$T:$T,0,0)</f>
        <v>32000000</v>
      </c>
      <c r="U504">
        <f>IF(ROW()=MATCH(K504,$K:$K,0),
  _xlfn.IFNA(_xlfn.IFNA(_xlfn.XLOOKUP(K504,Buildings!$A:$A,Buildings!$P:$P),
      _xlfn.IFNA(_xlfn.XLOOKUP(K504,'Renewable energy'!$A:$A,'Renewable energy'!$O:$O),
        _xlfn.IFNA(_xlfn.XLOOKUP(K504,Transportation!$A:$A,Transportation!$M:$M),
          _xlfn.IFNA(_xlfn.XLOOKUP(K504,'Waste and circular economy'!$A:$A,'Waste and circular economy'!$P:$P),
            _xlfn.XLOOKUP(K504,'Water and wastewater'!$A:$A,'Water and wastewater'!$P:$P))))),
    0),
  0)</f>
        <v>0</v>
      </c>
    </row>
    <row r="505" spans="1:21" x14ac:dyDescent="0.35">
      <c r="A505" t="s">
        <v>3122</v>
      </c>
      <c r="B505">
        <v>2021</v>
      </c>
      <c r="C505">
        <v>2027</v>
      </c>
      <c r="D505" t="s">
        <v>567</v>
      </c>
      <c r="E505" t="s">
        <v>567</v>
      </c>
      <c r="F505" t="s">
        <v>2209</v>
      </c>
      <c r="G505" t="s">
        <v>1430</v>
      </c>
      <c r="H505" t="s">
        <v>2210</v>
      </c>
      <c r="I505">
        <v>2160</v>
      </c>
      <c r="J505" t="s">
        <v>3285</v>
      </c>
      <c r="K505" s="44">
        <v>1388</v>
      </c>
      <c r="L505" t="s">
        <v>2241</v>
      </c>
      <c r="M505" t="s">
        <v>1139</v>
      </c>
      <c r="N505" t="s">
        <v>2242</v>
      </c>
      <c r="O505" t="s">
        <v>1140</v>
      </c>
      <c r="P505">
        <v>0</v>
      </c>
      <c r="Q505">
        <v>0</v>
      </c>
      <c r="R505">
        <v>4100000</v>
      </c>
      <c r="S505">
        <v>3690000</v>
      </c>
      <c r="T505">
        <f>_xlfn.XLOOKUP(K505,[1]Sheet1!$K:$K,[1]Sheet1!$T:$T,0,0)</f>
        <v>11400000</v>
      </c>
      <c r="U505">
        <f>IF(ROW()=MATCH(K505,$K:$K,0),
  _xlfn.IFNA(_xlfn.IFNA(_xlfn.XLOOKUP(K505,Buildings!$A:$A,Buildings!$P:$P),
      _xlfn.IFNA(_xlfn.XLOOKUP(K505,'Renewable energy'!$A:$A,'Renewable energy'!$O:$O),
        _xlfn.IFNA(_xlfn.XLOOKUP(K505,Transportation!$A:$A,Transportation!$M:$M),
          _xlfn.IFNA(_xlfn.XLOOKUP(K505,'Waste and circular economy'!$A:$A,'Waste and circular economy'!$P:$P),
            _xlfn.XLOOKUP(K505,'Water and wastewater'!$A:$A,'Water and wastewater'!$P:$P))))),
    0),
  0)</f>
        <v>0</v>
      </c>
    </row>
    <row r="506" spans="1:21" x14ac:dyDescent="0.35">
      <c r="A506" t="s">
        <v>3123</v>
      </c>
      <c r="B506">
        <v>2021</v>
      </c>
      <c r="C506">
        <v>2027</v>
      </c>
      <c r="D506" t="s">
        <v>567</v>
      </c>
      <c r="E506" t="s">
        <v>567</v>
      </c>
      <c r="F506" t="s">
        <v>2209</v>
      </c>
      <c r="G506" t="s">
        <v>1430</v>
      </c>
      <c r="H506" t="s">
        <v>2210</v>
      </c>
      <c r="I506">
        <v>2160</v>
      </c>
      <c r="J506" t="s">
        <v>3285</v>
      </c>
      <c r="K506" s="44">
        <v>1388</v>
      </c>
      <c r="L506" t="s">
        <v>2241</v>
      </c>
      <c r="M506" t="s">
        <v>1139</v>
      </c>
      <c r="N506" t="s">
        <v>2242</v>
      </c>
      <c r="O506" t="s">
        <v>1140</v>
      </c>
      <c r="P506">
        <v>0</v>
      </c>
      <c r="Q506">
        <v>0</v>
      </c>
      <c r="R506">
        <v>1203000</v>
      </c>
      <c r="S506">
        <v>1142849.6676336511</v>
      </c>
      <c r="T506">
        <f>_xlfn.XLOOKUP(K506,[1]Sheet1!$K:$K,[1]Sheet1!$T:$T,0,0)</f>
        <v>11400000</v>
      </c>
      <c r="U506">
        <f>IF(ROW()=MATCH(K506,$K:$K,0),
  _xlfn.IFNA(_xlfn.IFNA(_xlfn.XLOOKUP(K506,Buildings!$A:$A,Buildings!$P:$P),
      _xlfn.IFNA(_xlfn.XLOOKUP(K506,'Renewable energy'!$A:$A,'Renewable energy'!$O:$O),
        _xlfn.IFNA(_xlfn.XLOOKUP(K506,Transportation!$A:$A,Transportation!$M:$M),
          _xlfn.IFNA(_xlfn.XLOOKUP(K506,'Waste and circular economy'!$A:$A,'Waste and circular economy'!$P:$P),
            _xlfn.XLOOKUP(K506,'Water and wastewater'!$A:$A,'Water and wastewater'!$P:$P))))),
    0),
  0)</f>
        <v>0</v>
      </c>
    </row>
    <row r="507" spans="1:21" x14ac:dyDescent="0.35">
      <c r="A507" t="s">
        <v>2981</v>
      </c>
      <c r="B507">
        <v>2019</v>
      </c>
      <c r="C507">
        <v>2020</v>
      </c>
      <c r="D507" t="s">
        <v>567</v>
      </c>
      <c r="E507" t="s">
        <v>567</v>
      </c>
      <c r="F507" t="s">
        <v>2209</v>
      </c>
      <c r="G507" t="s">
        <v>1430</v>
      </c>
      <c r="H507" t="s">
        <v>2210</v>
      </c>
      <c r="I507">
        <v>2160</v>
      </c>
      <c r="J507" t="s">
        <v>3282</v>
      </c>
      <c r="K507" s="44">
        <v>1177</v>
      </c>
      <c r="L507" t="s">
        <v>2243</v>
      </c>
      <c r="M507" t="s">
        <v>570</v>
      </c>
      <c r="N507" t="s">
        <v>2244</v>
      </c>
      <c r="O507" t="s">
        <v>571</v>
      </c>
      <c r="P507">
        <v>0</v>
      </c>
      <c r="Q507">
        <v>0</v>
      </c>
      <c r="R507">
        <v>24000000</v>
      </c>
      <c r="S507">
        <v>19459440.278804518</v>
      </c>
      <c r="T507">
        <f>_xlfn.XLOOKUP(K507,[1]Sheet1!$K:$K,[1]Sheet1!$T:$T,0,0)</f>
        <v>140000000</v>
      </c>
      <c r="U507">
        <f>IF(ROW()=MATCH(K507,$K:$K,0),
  _xlfn.IFNA(_xlfn.IFNA(_xlfn.XLOOKUP(K507,Buildings!$A:$A,Buildings!$P:$P),
      _xlfn.IFNA(_xlfn.XLOOKUP(K507,'Renewable energy'!$A:$A,'Renewable energy'!$O:$O),
        _xlfn.IFNA(_xlfn.XLOOKUP(K507,Transportation!$A:$A,Transportation!$M:$M),
          _xlfn.IFNA(_xlfn.XLOOKUP(K507,'Waste and circular economy'!$A:$A,'Waste and circular economy'!$P:$P),
            _xlfn.XLOOKUP(K507,'Water and wastewater'!$A:$A,'Water and wastewater'!$P:$P))))),
    0),
  0)</f>
        <v>5.2238475975524814</v>
      </c>
    </row>
    <row r="508" spans="1:21" x14ac:dyDescent="0.35">
      <c r="A508" t="s">
        <v>3125</v>
      </c>
      <c r="B508">
        <v>2019</v>
      </c>
      <c r="C508">
        <v>2020</v>
      </c>
      <c r="D508" t="s">
        <v>567</v>
      </c>
      <c r="E508" t="s">
        <v>567</v>
      </c>
      <c r="F508" t="s">
        <v>2209</v>
      </c>
      <c r="G508" t="s">
        <v>1430</v>
      </c>
      <c r="H508" t="s">
        <v>2210</v>
      </c>
      <c r="I508">
        <v>2160</v>
      </c>
      <c r="J508" t="s">
        <v>3282</v>
      </c>
      <c r="K508" s="44">
        <v>1177</v>
      </c>
      <c r="L508" t="s">
        <v>2243</v>
      </c>
      <c r="M508" t="s">
        <v>570</v>
      </c>
      <c r="N508" t="s">
        <v>2244</v>
      </c>
      <c r="O508" t="s">
        <v>571</v>
      </c>
      <c r="P508">
        <v>0</v>
      </c>
      <c r="Q508">
        <v>0</v>
      </c>
      <c r="R508">
        <v>71000000</v>
      </c>
      <c r="S508">
        <v>59486480</v>
      </c>
      <c r="T508">
        <f>_xlfn.XLOOKUP(K508,[1]Sheet1!$K:$K,[1]Sheet1!$T:$T,0,0)</f>
        <v>140000000</v>
      </c>
      <c r="U508">
        <f>IF(ROW()=MATCH(K508,$K:$K,0),
  _xlfn.IFNA(_xlfn.IFNA(_xlfn.XLOOKUP(K508,Buildings!$A:$A,Buildings!$P:$P),
      _xlfn.IFNA(_xlfn.XLOOKUP(K508,'Renewable energy'!$A:$A,'Renewable energy'!$O:$O),
        _xlfn.IFNA(_xlfn.XLOOKUP(K508,Transportation!$A:$A,Transportation!$M:$M),
          _xlfn.IFNA(_xlfn.XLOOKUP(K508,'Waste and circular economy'!$A:$A,'Waste and circular economy'!$P:$P),
            _xlfn.XLOOKUP(K508,'Water and wastewater'!$A:$A,'Water and wastewater'!$P:$P))))),
    0),
  0)</f>
        <v>0</v>
      </c>
    </row>
    <row r="509" spans="1:21" x14ac:dyDescent="0.35">
      <c r="A509" t="s">
        <v>3121</v>
      </c>
      <c r="B509">
        <v>2020</v>
      </c>
      <c r="C509">
        <v>2021</v>
      </c>
      <c r="D509" t="s">
        <v>567</v>
      </c>
      <c r="E509" t="s">
        <v>567</v>
      </c>
      <c r="F509" t="s">
        <v>2209</v>
      </c>
      <c r="G509" t="s">
        <v>1430</v>
      </c>
      <c r="H509" t="s">
        <v>2210</v>
      </c>
      <c r="I509">
        <v>2160</v>
      </c>
      <c r="J509" t="s">
        <v>3285</v>
      </c>
      <c r="K509" s="44">
        <v>1278</v>
      </c>
      <c r="L509" t="s">
        <v>2245</v>
      </c>
      <c r="M509" t="s">
        <v>1173</v>
      </c>
      <c r="N509" t="s">
        <v>2246</v>
      </c>
      <c r="O509" t="s">
        <v>1174</v>
      </c>
      <c r="P509">
        <v>0</v>
      </c>
      <c r="Q509">
        <v>0</v>
      </c>
      <c r="R509">
        <v>12000000</v>
      </c>
      <c r="S509">
        <v>10216209.8630137</v>
      </c>
      <c r="T509">
        <f>_xlfn.XLOOKUP(K509,[1]Sheet1!$K:$K,[1]Sheet1!$T:$T,0,0)</f>
        <v>16000000</v>
      </c>
      <c r="U509">
        <f>IF(ROW()=MATCH(K509,$K:$K,0),
  _xlfn.IFNA(_xlfn.IFNA(_xlfn.XLOOKUP(K509,Buildings!$A:$A,Buildings!$P:$P),
      _xlfn.IFNA(_xlfn.XLOOKUP(K509,'Renewable energy'!$A:$A,'Renewable energy'!$O:$O),
        _xlfn.IFNA(_xlfn.XLOOKUP(K509,Transportation!$A:$A,Transportation!$M:$M),
          _xlfn.IFNA(_xlfn.XLOOKUP(K509,'Waste and circular economy'!$A:$A,'Waste and circular economy'!$P:$P),
            _xlfn.XLOOKUP(K509,'Water and wastewater'!$A:$A,'Water and wastewater'!$P:$P))))),
    0),
  0)</f>
        <v>0</v>
      </c>
    </row>
    <row r="510" spans="1:21" x14ac:dyDescent="0.35">
      <c r="A510" t="s">
        <v>3122</v>
      </c>
      <c r="B510">
        <v>2020</v>
      </c>
      <c r="C510">
        <v>2021</v>
      </c>
      <c r="D510" t="s">
        <v>567</v>
      </c>
      <c r="E510" t="s">
        <v>567</v>
      </c>
      <c r="F510" t="s">
        <v>2209</v>
      </c>
      <c r="G510" t="s">
        <v>1430</v>
      </c>
      <c r="H510" t="s">
        <v>2210</v>
      </c>
      <c r="I510">
        <v>2160</v>
      </c>
      <c r="J510" t="s">
        <v>3285</v>
      </c>
      <c r="K510" s="44">
        <v>1278</v>
      </c>
      <c r="L510" t="s">
        <v>2245</v>
      </c>
      <c r="M510" t="s">
        <v>1173</v>
      </c>
      <c r="N510" t="s">
        <v>2246</v>
      </c>
      <c r="O510" t="s">
        <v>1174</v>
      </c>
      <c r="P510">
        <v>0</v>
      </c>
      <c r="Q510">
        <v>0</v>
      </c>
      <c r="R510">
        <v>4000000</v>
      </c>
      <c r="S510">
        <v>3600000</v>
      </c>
      <c r="T510">
        <f>_xlfn.XLOOKUP(K510,[1]Sheet1!$K:$K,[1]Sheet1!$T:$T,0,0)</f>
        <v>16000000</v>
      </c>
      <c r="U510">
        <f>IF(ROW()=MATCH(K510,$K:$K,0),
  _xlfn.IFNA(_xlfn.IFNA(_xlfn.XLOOKUP(K510,Buildings!$A:$A,Buildings!$P:$P),
      _xlfn.IFNA(_xlfn.XLOOKUP(K510,'Renewable energy'!$A:$A,'Renewable energy'!$O:$O),
        _xlfn.IFNA(_xlfn.XLOOKUP(K510,Transportation!$A:$A,Transportation!$M:$M),
          _xlfn.IFNA(_xlfn.XLOOKUP(K510,'Waste and circular economy'!$A:$A,'Waste and circular economy'!$P:$P),
            _xlfn.XLOOKUP(K510,'Water and wastewater'!$A:$A,'Water and wastewater'!$P:$P))))),
    0),
  0)</f>
        <v>0</v>
      </c>
    </row>
    <row r="511" spans="1:21" x14ac:dyDescent="0.35">
      <c r="A511" t="s">
        <v>3126</v>
      </c>
      <c r="B511">
        <v>2024</v>
      </c>
      <c r="C511">
        <v>2026</v>
      </c>
      <c r="D511" t="s">
        <v>1085</v>
      </c>
      <c r="E511" t="s">
        <v>1085</v>
      </c>
      <c r="F511" t="s">
        <v>2247</v>
      </c>
      <c r="G511" t="s">
        <v>1430</v>
      </c>
      <c r="H511" t="s">
        <v>2248</v>
      </c>
      <c r="I511">
        <v>2330</v>
      </c>
      <c r="J511" t="s">
        <v>3285</v>
      </c>
      <c r="K511" s="44">
        <v>1582</v>
      </c>
      <c r="L511" t="s">
        <v>2249</v>
      </c>
      <c r="M511" t="s">
        <v>1086</v>
      </c>
      <c r="N511" t="s">
        <v>2250</v>
      </c>
      <c r="O511" t="s">
        <v>1087</v>
      </c>
      <c r="P511">
        <v>0</v>
      </c>
      <c r="Q511">
        <v>0</v>
      </c>
      <c r="R511">
        <v>132000000</v>
      </c>
      <c r="S511">
        <v>132000000</v>
      </c>
      <c r="T511">
        <f>_xlfn.XLOOKUP(K511,[1]Sheet1!$K:$K,[1]Sheet1!$T:$T,0,0)</f>
        <v>450000000</v>
      </c>
      <c r="U511">
        <f>IF(ROW()=MATCH(K511,$K:$K,0),
  _xlfn.IFNA(_xlfn.IFNA(_xlfn.XLOOKUP(K511,Buildings!$A:$A,Buildings!$P:$P),
      _xlfn.IFNA(_xlfn.XLOOKUP(K511,'Renewable energy'!$A:$A,'Renewable energy'!$O:$O),
        _xlfn.IFNA(_xlfn.XLOOKUP(K511,Transportation!$A:$A,Transportation!$M:$M),
          _xlfn.IFNA(_xlfn.XLOOKUP(K511,'Waste and circular economy'!$A:$A,'Waste and circular economy'!$P:$P),
            _xlfn.XLOOKUP(K511,'Water and wastewater'!$A:$A,'Water and wastewater'!$P:$P))))),
    0),
  0)</f>
        <v>0</v>
      </c>
    </row>
    <row r="512" spans="1:21" x14ac:dyDescent="0.35">
      <c r="A512" t="s">
        <v>2918</v>
      </c>
      <c r="B512">
        <v>2020</v>
      </c>
      <c r="C512">
        <v>2021</v>
      </c>
      <c r="D512" t="s">
        <v>129</v>
      </c>
      <c r="E512" t="s">
        <v>129</v>
      </c>
      <c r="F512" t="s">
        <v>2251</v>
      </c>
      <c r="G512" t="s">
        <v>1620</v>
      </c>
      <c r="H512" t="s">
        <v>2252</v>
      </c>
      <c r="I512">
        <v>5420</v>
      </c>
      <c r="J512" t="s">
        <v>3282</v>
      </c>
      <c r="K512" s="44">
        <v>1327</v>
      </c>
      <c r="L512" t="s">
        <v>2253</v>
      </c>
      <c r="M512" t="s">
        <v>416</v>
      </c>
      <c r="N512" t="s">
        <v>2254</v>
      </c>
      <c r="O512" t="s">
        <v>417</v>
      </c>
      <c r="P512">
        <v>0</v>
      </c>
      <c r="Q512">
        <v>0</v>
      </c>
      <c r="R512">
        <v>55000000</v>
      </c>
      <c r="S512">
        <v>45833300</v>
      </c>
      <c r="T512">
        <f>_xlfn.XLOOKUP(K512,[1]Sheet1!$K:$K,[1]Sheet1!$T:$T,0,0)</f>
        <v>125000000</v>
      </c>
      <c r="U512">
        <f>IF(ROW()=MATCH(K512,$K:$K,0),
  _xlfn.IFNA(_xlfn.IFNA(_xlfn.XLOOKUP(K512,Buildings!$A:$A,Buildings!$P:$P),
      _xlfn.IFNA(_xlfn.XLOOKUP(K512,'Renewable energy'!$A:$A,'Renewable energy'!$O:$O),
        _xlfn.IFNA(_xlfn.XLOOKUP(K512,Transportation!$A:$A,Transportation!$M:$M),
          _xlfn.IFNA(_xlfn.XLOOKUP(K512,'Waste and circular economy'!$A:$A,'Waste and circular economy'!$P:$P),
            _xlfn.XLOOKUP(K512,'Water and wastewater'!$A:$A,'Water and wastewater'!$P:$P))))),
    0),
  0)</f>
        <v>1.0918281885907204</v>
      </c>
    </row>
    <row r="513" spans="1:21" x14ac:dyDescent="0.35">
      <c r="A513" t="s">
        <v>3127</v>
      </c>
      <c r="B513">
        <v>2020</v>
      </c>
      <c r="C513">
        <v>2021</v>
      </c>
      <c r="D513" t="s">
        <v>129</v>
      </c>
      <c r="E513" t="s">
        <v>129</v>
      </c>
      <c r="F513" t="s">
        <v>2251</v>
      </c>
      <c r="G513" t="s">
        <v>1620</v>
      </c>
      <c r="H513" t="s">
        <v>2252</v>
      </c>
      <c r="I513">
        <v>5420</v>
      </c>
      <c r="J513" t="s">
        <v>3282</v>
      </c>
      <c r="K513" s="44">
        <v>1327</v>
      </c>
      <c r="L513" t="s">
        <v>2253</v>
      </c>
      <c r="M513" t="s">
        <v>416</v>
      </c>
      <c r="N513" t="s">
        <v>2254</v>
      </c>
      <c r="O513" t="s">
        <v>417</v>
      </c>
      <c r="P513">
        <v>0</v>
      </c>
      <c r="Q513">
        <v>0</v>
      </c>
      <c r="R513">
        <v>45000000</v>
      </c>
      <c r="S513">
        <v>39000000</v>
      </c>
      <c r="T513">
        <f>_xlfn.XLOOKUP(K513,[1]Sheet1!$K:$K,[1]Sheet1!$T:$T,0,0)</f>
        <v>125000000</v>
      </c>
      <c r="U513">
        <f>IF(ROW()=MATCH(K513,$K:$K,0),
  _xlfn.IFNA(_xlfn.IFNA(_xlfn.XLOOKUP(K513,Buildings!$A:$A,Buildings!$P:$P),
      _xlfn.IFNA(_xlfn.XLOOKUP(K513,'Renewable energy'!$A:$A,'Renewable energy'!$O:$O),
        _xlfn.IFNA(_xlfn.XLOOKUP(K513,Transportation!$A:$A,Transportation!$M:$M),
          _xlfn.IFNA(_xlfn.XLOOKUP(K513,'Waste and circular economy'!$A:$A,'Waste and circular economy'!$P:$P),
            _xlfn.XLOOKUP(K513,'Water and wastewater'!$A:$A,'Water and wastewater'!$P:$P))))),
    0),
  0)</f>
        <v>0</v>
      </c>
    </row>
    <row r="514" spans="1:21" x14ac:dyDescent="0.35">
      <c r="A514" t="s">
        <v>3128</v>
      </c>
      <c r="B514">
        <v>2024</v>
      </c>
      <c r="C514">
        <v>2025</v>
      </c>
      <c r="D514" t="s">
        <v>129</v>
      </c>
      <c r="E514" t="s">
        <v>129</v>
      </c>
      <c r="F514" t="s">
        <v>2251</v>
      </c>
      <c r="G514" t="s">
        <v>1620</v>
      </c>
      <c r="H514" t="s">
        <v>2252</v>
      </c>
      <c r="I514">
        <v>5420</v>
      </c>
      <c r="J514" t="s">
        <v>3282</v>
      </c>
      <c r="K514" s="44">
        <v>1574</v>
      </c>
      <c r="L514" t="s">
        <v>2255</v>
      </c>
      <c r="M514" t="s">
        <v>130</v>
      </c>
      <c r="N514" t="s">
        <v>2256</v>
      </c>
      <c r="O514" t="s">
        <v>131</v>
      </c>
      <c r="P514">
        <v>0</v>
      </c>
      <c r="Q514">
        <v>0</v>
      </c>
      <c r="R514">
        <v>52000000</v>
      </c>
      <c r="S514">
        <v>50266663</v>
      </c>
      <c r="T514">
        <f>_xlfn.XLOOKUP(K514,[1]Sheet1!$K:$K,[1]Sheet1!$T:$T,0,0)</f>
        <v>65000000</v>
      </c>
      <c r="U514">
        <f>IF(ROW()=MATCH(K514,$K:$K,0),
  _xlfn.IFNA(_xlfn.IFNA(_xlfn.XLOOKUP(K514,Buildings!$A:$A,Buildings!$P:$P),
      _xlfn.IFNA(_xlfn.XLOOKUP(K514,'Renewable energy'!$A:$A,'Renewable energy'!$O:$O),
        _xlfn.IFNA(_xlfn.XLOOKUP(K514,Transportation!$A:$A,Transportation!$M:$M),
          _xlfn.IFNA(_xlfn.XLOOKUP(K514,'Waste and circular economy'!$A:$A,'Waste and circular economy'!$P:$P),
            _xlfn.XLOOKUP(K514,'Water and wastewater'!$A:$A,'Water and wastewater'!$P:$P))))),
    0),
  0)</f>
        <v>0.31332316914485997</v>
      </c>
    </row>
    <row r="515" spans="1:21" x14ac:dyDescent="0.35">
      <c r="A515" t="s">
        <v>3129</v>
      </c>
      <c r="B515">
        <v>2022</v>
      </c>
      <c r="C515">
        <v>2023</v>
      </c>
      <c r="D515" t="s">
        <v>129</v>
      </c>
      <c r="E515" t="s">
        <v>129</v>
      </c>
      <c r="F515" t="s">
        <v>2251</v>
      </c>
      <c r="G515" t="s">
        <v>1620</v>
      </c>
      <c r="H515" t="s">
        <v>2252</v>
      </c>
      <c r="I515">
        <v>5420</v>
      </c>
      <c r="J515" t="s">
        <v>3282</v>
      </c>
      <c r="K515" s="44">
        <v>1502</v>
      </c>
      <c r="L515" t="s">
        <v>2257</v>
      </c>
      <c r="M515" t="s">
        <v>237</v>
      </c>
      <c r="N515" t="s">
        <v>2258</v>
      </c>
      <c r="O515" t="s">
        <v>238</v>
      </c>
      <c r="P515">
        <v>0</v>
      </c>
      <c r="Q515">
        <v>0</v>
      </c>
      <c r="R515">
        <v>50000000</v>
      </c>
      <c r="S515">
        <v>46666680</v>
      </c>
      <c r="T515">
        <f>_xlfn.XLOOKUP(K515,[1]Sheet1!$K:$K,[1]Sheet1!$T:$T,0,0)</f>
        <v>187500000</v>
      </c>
      <c r="U515">
        <f>IF(ROW()=MATCH(K515,$K:$K,0),
  _xlfn.IFNA(_xlfn.IFNA(_xlfn.XLOOKUP(K515,Buildings!$A:$A,Buildings!$P:$P),
      _xlfn.IFNA(_xlfn.XLOOKUP(K515,'Renewable energy'!$A:$A,'Renewable energy'!$O:$O),
        _xlfn.IFNA(_xlfn.XLOOKUP(K515,Transportation!$A:$A,Transportation!$M:$M),
          _xlfn.IFNA(_xlfn.XLOOKUP(K515,'Waste and circular economy'!$A:$A,'Waste and circular economy'!$P:$P),
            _xlfn.XLOOKUP(K515,'Water and wastewater'!$A:$A,'Water and wastewater'!$P:$P))))),
    0),
  0)</f>
        <v>0.38584571024159997</v>
      </c>
    </row>
    <row r="516" spans="1:21" x14ac:dyDescent="0.35">
      <c r="A516" t="s">
        <v>3130</v>
      </c>
      <c r="B516">
        <v>2019</v>
      </c>
      <c r="C516">
        <v>2022</v>
      </c>
      <c r="D516" t="s">
        <v>1198</v>
      </c>
      <c r="E516" t="s">
        <v>1198</v>
      </c>
      <c r="F516" t="s">
        <v>2259</v>
      </c>
      <c r="G516" t="s">
        <v>1620</v>
      </c>
      <c r="H516" t="s">
        <v>2260</v>
      </c>
      <c r="I516">
        <v>5160</v>
      </c>
      <c r="J516" t="s">
        <v>3283</v>
      </c>
      <c r="K516" s="44">
        <v>1332</v>
      </c>
      <c r="L516" t="s">
        <v>2261</v>
      </c>
      <c r="M516" t="s">
        <v>1334</v>
      </c>
      <c r="N516" t="s">
        <v>2262</v>
      </c>
      <c r="O516" t="s">
        <v>1335</v>
      </c>
      <c r="P516">
        <v>0</v>
      </c>
      <c r="Q516">
        <v>0</v>
      </c>
      <c r="R516">
        <v>41200000</v>
      </c>
      <c r="S516">
        <v>35019978.007117443</v>
      </c>
      <c r="T516">
        <f>_xlfn.XLOOKUP(K516,[1]Sheet1!$K:$K,[1]Sheet1!$T:$T,0,0)</f>
        <v>41200000</v>
      </c>
      <c r="U516">
        <f>IF(ROW()=MATCH(K516,$K:$K,0),
  _xlfn.IFNA(_xlfn.IFNA(_xlfn.XLOOKUP(K516,Buildings!$A:$A,Buildings!$P:$P),
      _xlfn.IFNA(_xlfn.XLOOKUP(K516,'Renewable energy'!$A:$A,'Renewable energy'!$O:$O),
        _xlfn.IFNA(_xlfn.XLOOKUP(K516,Transportation!$A:$A,Transportation!$M:$M),
          _xlfn.IFNA(_xlfn.XLOOKUP(K516,'Waste and circular economy'!$A:$A,'Waste and circular economy'!$P:$P),
            _xlfn.XLOOKUP(K516,'Water and wastewater'!$A:$A,'Water and wastewater'!$P:$P))))),
    0),
  0)</f>
        <v>0</v>
      </c>
    </row>
    <row r="517" spans="1:21" x14ac:dyDescent="0.35">
      <c r="A517" t="s">
        <v>3130</v>
      </c>
      <c r="B517">
        <v>2016</v>
      </c>
      <c r="C517">
        <v>2024</v>
      </c>
      <c r="D517" t="s">
        <v>1198</v>
      </c>
      <c r="E517" t="s">
        <v>1198</v>
      </c>
      <c r="F517" t="s">
        <v>2259</v>
      </c>
      <c r="G517" t="s">
        <v>1620</v>
      </c>
      <c r="H517" t="s">
        <v>2260</v>
      </c>
      <c r="I517">
        <v>5160</v>
      </c>
      <c r="J517" t="s">
        <v>3285</v>
      </c>
      <c r="K517" s="44">
        <v>1333</v>
      </c>
      <c r="L517" t="s">
        <v>2263</v>
      </c>
      <c r="M517" t="s">
        <v>1199</v>
      </c>
      <c r="N517" t="s">
        <v>2264</v>
      </c>
      <c r="O517" t="s">
        <v>1200</v>
      </c>
      <c r="P517">
        <v>0</v>
      </c>
      <c r="Q517">
        <v>0</v>
      </c>
      <c r="R517">
        <v>15000000</v>
      </c>
      <c r="S517">
        <v>12749991.992882559</v>
      </c>
      <c r="T517">
        <f>_xlfn.XLOOKUP(K517,[1]Sheet1!$K:$K,[1]Sheet1!$T:$T,0,0)</f>
        <v>35000000</v>
      </c>
      <c r="U517">
        <f>IF(ROW()=MATCH(K517,$K:$K,0),
  _xlfn.IFNA(_xlfn.IFNA(_xlfn.XLOOKUP(K517,Buildings!$A:$A,Buildings!$P:$P),
      _xlfn.IFNA(_xlfn.XLOOKUP(K517,'Renewable energy'!$A:$A,'Renewable energy'!$O:$O),
        _xlfn.IFNA(_xlfn.XLOOKUP(K517,Transportation!$A:$A,Transportation!$M:$M),
          _xlfn.IFNA(_xlfn.XLOOKUP(K517,'Waste and circular economy'!$A:$A,'Waste and circular economy'!$P:$P),
            _xlfn.XLOOKUP(K517,'Water and wastewater'!$A:$A,'Water and wastewater'!$P:$P))))),
    0),
  0)</f>
        <v>0</v>
      </c>
    </row>
    <row r="518" spans="1:21" x14ac:dyDescent="0.35">
      <c r="A518" t="s">
        <v>3131</v>
      </c>
      <c r="B518">
        <v>2018</v>
      </c>
      <c r="C518">
        <v>2020</v>
      </c>
      <c r="D518" t="s">
        <v>597</v>
      </c>
      <c r="E518" t="s">
        <v>597</v>
      </c>
      <c r="F518" t="s">
        <v>2265</v>
      </c>
      <c r="G518" t="s">
        <v>1620</v>
      </c>
      <c r="H518" t="s">
        <v>2266</v>
      </c>
      <c r="I518">
        <v>4180</v>
      </c>
      <c r="J518" t="s">
        <v>3282</v>
      </c>
      <c r="K518" s="44">
        <v>1152</v>
      </c>
      <c r="L518" t="s">
        <v>2267</v>
      </c>
      <c r="M518" t="s">
        <v>598</v>
      </c>
      <c r="N518" t="s">
        <v>2268</v>
      </c>
      <c r="O518" t="s">
        <v>599</v>
      </c>
      <c r="P518">
        <v>0</v>
      </c>
      <c r="Q518">
        <v>0</v>
      </c>
      <c r="R518">
        <v>62000000</v>
      </c>
      <c r="S518">
        <v>51012660</v>
      </c>
      <c r="T518">
        <f>_xlfn.XLOOKUP(K518,[1]Sheet1!$K:$K,[1]Sheet1!$T:$T,0,0)</f>
        <v>147000000</v>
      </c>
      <c r="U518">
        <f>IF(ROW()=MATCH(K518,$K:$K,0),
  _xlfn.IFNA(_xlfn.IFNA(_xlfn.XLOOKUP(K518,Buildings!$A:$A,Buildings!$P:$P),
      _xlfn.IFNA(_xlfn.XLOOKUP(K518,'Renewable energy'!$A:$A,'Renewable energy'!$O:$O),
        _xlfn.IFNA(_xlfn.XLOOKUP(K518,Transportation!$A:$A,Transportation!$M:$M),
          _xlfn.IFNA(_xlfn.XLOOKUP(K518,'Waste and circular economy'!$A:$A,'Waste and circular economy'!$P:$P),
            _xlfn.XLOOKUP(K518,'Water and wastewater'!$A:$A,'Water and wastewater'!$P:$P))))),
    0),
  0)</f>
        <v>-1.82839047785</v>
      </c>
    </row>
    <row r="519" spans="1:21" x14ac:dyDescent="0.35">
      <c r="A519" t="s">
        <v>3132</v>
      </c>
      <c r="B519">
        <v>2018</v>
      </c>
      <c r="C519">
        <v>2020</v>
      </c>
      <c r="D519" t="s">
        <v>597</v>
      </c>
      <c r="E519" t="s">
        <v>597</v>
      </c>
      <c r="F519" t="s">
        <v>2265</v>
      </c>
      <c r="G519" t="s">
        <v>1620</v>
      </c>
      <c r="H519" t="s">
        <v>2266</v>
      </c>
      <c r="I519">
        <v>4180</v>
      </c>
      <c r="J519" t="s">
        <v>3282</v>
      </c>
      <c r="K519" s="44">
        <v>1152</v>
      </c>
      <c r="L519" t="s">
        <v>2267</v>
      </c>
      <c r="M519" t="s">
        <v>598</v>
      </c>
      <c r="N519" t="s">
        <v>2268</v>
      </c>
      <c r="O519" t="s">
        <v>599</v>
      </c>
      <c r="P519">
        <v>0</v>
      </c>
      <c r="Q519">
        <v>0</v>
      </c>
      <c r="R519">
        <v>55250000</v>
      </c>
      <c r="S519">
        <v>46857560</v>
      </c>
      <c r="T519">
        <f>_xlfn.XLOOKUP(K519,[1]Sheet1!$K:$K,[1]Sheet1!$T:$T,0,0)</f>
        <v>147000000</v>
      </c>
      <c r="U519">
        <f>IF(ROW()=MATCH(K519,$K:$K,0),
  _xlfn.IFNA(_xlfn.IFNA(_xlfn.XLOOKUP(K519,Buildings!$A:$A,Buildings!$P:$P),
      _xlfn.IFNA(_xlfn.XLOOKUP(K519,'Renewable energy'!$A:$A,'Renewable energy'!$O:$O),
        _xlfn.IFNA(_xlfn.XLOOKUP(K519,Transportation!$A:$A,Transportation!$M:$M),
          _xlfn.IFNA(_xlfn.XLOOKUP(K519,'Waste and circular economy'!$A:$A,'Waste and circular economy'!$P:$P),
            _xlfn.XLOOKUP(K519,'Water and wastewater'!$A:$A,'Water and wastewater'!$P:$P))))),
    0),
  0)</f>
        <v>0</v>
      </c>
    </row>
    <row r="520" spans="1:21" x14ac:dyDescent="0.35">
      <c r="A520" t="s">
        <v>3133</v>
      </c>
      <c r="B520">
        <v>2021</v>
      </c>
      <c r="C520">
        <v>2023</v>
      </c>
      <c r="D520" t="s">
        <v>858</v>
      </c>
      <c r="E520" t="s">
        <v>858</v>
      </c>
      <c r="F520" t="s">
        <v>1989</v>
      </c>
      <c r="G520" t="s">
        <v>1419</v>
      </c>
      <c r="H520" t="s">
        <v>1990</v>
      </c>
      <c r="I520">
        <v>44880</v>
      </c>
      <c r="J520" t="s">
        <v>3284</v>
      </c>
      <c r="K520" s="44">
        <v>1410</v>
      </c>
      <c r="L520" t="s">
        <v>2269</v>
      </c>
      <c r="M520" t="s">
        <v>859</v>
      </c>
      <c r="N520" t="s">
        <v>2270</v>
      </c>
      <c r="O520" t="s">
        <v>860</v>
      </c>
      <c r="P520">
        <v>0</v>
      </c>
      <c r="Q520">
        <v>0</v>
      </c>
      <c r="R520">
        <v>10000000</v>
      </c>
      <c r="S520">
        <v>8250000</v>
      </c>
      <c r="T520">
        <f>_xlfn.XLOOKUP(K520,[1]Sheet1!$K:$K,[1]Sheet1!$T:$T,0,0)</f>
        <v>15597600</v>
      </c>
      <c r="U520">
        <f>IF(ROW()=MATCH(K520,$K:$K,0),
  _xlfn.IFNA(_xlfn.IFNA(_xlfn.XLOOKUP(K520,Buildings!$A:$A,Buildings!$P:$P),
      _xlfn.IFNA(_xlfn.XLOOKUP(K520,'Renewable energy'!$A:$A,'Renewable energy'!$O:$O),
        _xlfn.IFNA(_xlfn.XLOOKUP(K520,Transportation!$A:$A,Transportation!$M:$M),
          _xlfn.IFNA(_xlfn.XLOOKUP(K520,'Waste and circular economy'!$A:$A,'Waste and circular economy'!$P:$P),
            _xlfn.XLOOKUP(K520,'Water and wastewater'!$A:$A,'Water and wastewater'!$P:$P))))),
    0),
  0)</f>
        <v>693.08706147099554</v>
      </c>
    </row>
    <row r="521" spans="1:21" x14ac:dyDescent="0.35">
      <c r="A521" t="s">
        <v>3134</v>
      </c>
      <c r="B521">
        <v>2024</v>
      </c>
      <c r="C521">
        <v>2025</v>
      </c>
      <c r="D521" t="s">
        <v>43</v>
      </c>
      <c r="E521" t="s">
        <v>43</v>
      </c>
      <c r="F521" t="s">
        <v>1567</v>
      </c>
      <c r="G521" t="s">
        <v>1403</v>
      </c>
      <c r="H521" t="s">
        <v>1568</v>
      </c>
      <c r="I521">
        <v>18000</v>
      </c>
      <c r="J521" t="s">
        <v>3282</v>
      </c>
      <c r="K521" s="44">
        <v>4061</v>
      </c>
      <c r="L521" t="s">
        <v>2271</v>
      </c>
      <c r="M521" t="s">
        <v>44</v>
      </c>
      <c r="N521" t="s">
        <v>2272</v>
      </c>
      <c r="O521" t="s">
        <v>45</v>
      </c>
      <c r="P521">
        <v>0</v>
      </c>
      <c r="Q521">
        <v>0</v>
      </c>
      <c r="R521">
        <v>445000000</v>
      </c>
      <c r="S521">
        <v>445000000</v>
      </c>
      <c r="T521">
        <f>_xlfn.XLOOKUP(K521,[1]Sheet1!$K:$K,[1]Sheet1!$T:$T,0,0)</f>
        <v>1226000000</v>
      </c>
      <c r="U521">
        <f>IF(ROW()=MATCH(K521,$K:$K,0),
  _xlfn.IFNA(_xlfn.IFNA(_xlfn.XLOOKUP(K521,Buildings!$A:$A,Buildings!$P:$P),
      _xlfn.IFNA(_xlfn.XLOOKUP(K521,'Renewable energy'!$A:$A,'Renewable energy'!$O:$O),
        _xlfn.IFNA(_xlfn.XLOOKUP(K521,Transportation!$A:$A,Transportation!$M:$M),
          _xlfn.IFNA(_xlfn.XLOOKUP(K521,'Waste and circular economy'!$A:$A,'Waste and circular economy'!$P:$P),
            _xlfn.XLOOKUP(K521,'Water and wastewater'!$A:$A,'Water and wastewater'!$P:$P))))),
    0),
  0)</f>
        <v>4.1126049454730831</v>
      </c>
    </row>
    <row r="522" spans="1:21" x14ac:dyDescent="0.35">
      <c r="A522" t="s">
        <v>3135</v>
      </c>
      <c r="B522">
        <v>2011</v>
      </c>
      <c r="C522">
        <v>2014</v>
      </c>
      <c r="D522" t="s">
        <v>201</v>
      </c>
      <c r="E522" t="s">
        <v>201</v>
      </c>
      <c r="F522" t="s">
        <v>2273</v>
      </c>
      <c r="G522" t="s">
        <v>1430</v>
      </c>
      <c r="H522" t="s">
        <v>2274</v>
      </c>
      <c r="I522">
        <v>100739</v>
      </c>
      <c r="J522" t="s">
        <v>3282</v>
      </c>
      <c r="K522" s="44">
        <v>1042</v>
      </c>
      <c r="L522" t="s">
        <v>2275</v>
      </c>
      <c r="M522" t="s">
        <v>693</v>
      </c>
      <c r="N522" t="s">
        <v>2276</v>
      </c>
      <c r="O522" t="s">
        <v>694</v>
      </c>
      <c r="P522">
        <v>0</v>
      </c>
      <c r="Q522">
        <v>0</v>
      </c>
      <c r="R522">
        <v>26000000</v>
      </c>
      <c r="S522">
        <v>21272728.21275657</v>
      </c>
      <c r="T522">
        <f>_xlfn.XLOOKUP(K522,[1]Sheet1!$K:$K,[1]Sheet1!$T:$T,0,0)</f>
        <v>26000000</v>
      </c>
      <c r="U522">
        <f>IF(ROW()=MATCH(K522,$K:$K,0),
  _xlfn.IFNA(_xlfn.IFNA(_xlfn.XLOOKUP(K522,Buildings!$A:$A,Buildings!$P:$P),
      _xlfn.IFNA(_xlfn.XLOOKUP(K522,'Renewable energy'!$A:$A,'Renewable energy'!$O:$O),
        _xlfn.IFNA(_xlfn.XLOOKUP(K522,Transportation!$A:$A,Transportation!$M:$M),
          _xlfn.IFNA(_xlfn.XLOOKUP(K522,'Waste and circular economy'!$A:$A,'Waste and circular economy'!$P:$P),
            _xlfn.XLOOKUP(K522,'Water and wastewater'!$A:$A,'Water and wastewater'!$P:$P))))),
    0),
  0)</f>
        <v>4.9071274895703385E-2</v>
      </c>
    </row>
    <row r="523" spans="1:21" x14ac:dyDescent="0.35">
      <c r="A523" t="s">
        <v>3136</v>
      </c>
      <c r="B523">
        <v>2019</v>
      </c>
      <c r="C523">
        <v>2020</v>
      </c>
      <c r="D523" t="s">
        <v>201</v>
      </c>
      <c r="E523" t="s">
        <v>201</v>
      </c>
      <c r="F523" t="s">
        <v>2273</v>
      </c>
      <c r="G523" t="s">
        <v>1430</v>
      </c>
      <c r="H523" t="s">
        <v>2274</v>
      </c>
      <c r="I523">
        <v>100739</v>
      </c>
      <c r="J523" t="s">
        <v>3282</v>
      </c>
      <c r="K523" s="44">
        <v>1280</v>
      </c>
      <c r="L523" t="s">
        <v>2277</v>
      </c>
      <c r="M523" t="s">
        <v>454</v>
      </c>
      <c r="N523" t="s">
        <v>2278</v>
      </c>
      <c r="O523" t="s">
        <v>455</v>
      </c>
      <c r="P523">
        <v>0</v>
      </c>
      <c r="Q523">
        <v>0</v>
      </c>
      <c r="R523">
        <v>46875000</v>
      </c>
      <c r="S523">
        <v>40429701.342281893</v>
      </c>
      <c r="T523">
        <f>_xlfn.XLOOKUP(K523,[1]Sheet1!$K:$K,[1]Sheet1!$T:$T,0,0)</f>
        <v>68750000</v>
      </c>
      <c r="U523">
        <f>IF(ROW()=MATCH(K523,$K:$K,0),
  _xlfn.IFNA(_xlfn.IFNA(_xlfn.XLOOKUP(K523,Buildings!$A:$A,Buildings!$P:$P),
      _xlfn.IFNA(_xlfn.XLOOKUP(K523,'Renewable energy'!$A:$A,'Renewable energy'!$O:$O),
        _xlfn.IFNA(_xlfn.XLOOKUP(K523,Transportation!$A:$A,Transportation!$M:$M),
          _xlfn.IFNA(_xlfn.XLOOKUP(K523,'Waste and circular economy'!$A:$A,'Waste and circular economy'!$P:$P),
            _xlfn.XLOOKUP(K523,'Water and wastewater'!$A:$A,'Water and wastewater'!$P:$P))))),
    0),
  0)</f>
        <v>0.36082948606885817</v>
      </c>
    </row>
    <row r="524" spans="1:21" x14ac:dyDescent="0.35">
      <c r="A524" t="s">
        <v>3135</v>
      </c>
      <c r="B524">
        <v>2014</v>
      </c>
      <c r="C524">
        <v>2014</v>
      </c>
      <c r="D524" t="s">
        <v>201</v>
      </c>
      <c r="E524" t="s">
        <v>201</v>
      </c>
      <c r="F524" t="s">
        <v>2273</v>
      </c>
      <c r="G524" t="s">
        <v>1430</v>
      </c>
      <c r="H524" t="s">
        <v>2274</v>
      </c>
      <c r="I524">
        <v>100739</v>
      </c>
      <c r="J524" t="s">
        <v>3284</v>
      </c>
      <c r="K524" s="44">
        <v>1047</v>
      </c>
      <c r="L524" t="s">
        <v>2279</v>
      </c>
      <c r="M524" t="s">
        <v>907</v>
      </c>
      <c r="N524" t="s">
        <v>2280</v>
      </c>
      <c r="O524" t="s">
        <v>908</v>
      </c>
      <c r="P524">
        <v>0</v>
      </c>
      <c r="Q524">
        <v>0</v>
      </c>
      <c r="R524">
        <v>7290000</v>
      </c>
      <c r="S524">
        <v>5964545.7181152077</v>
      </c>
      <c r="T524">
        <f>_xlfn.XLOOKUP(K524,[1]Sheet1!$K:$K,[1]Sheet1!$T:$T,0,0)</f>
        <v>7300000</v>
      </c>
      <c r="U524">
        <f>IF(ROW()=MATCH(K524,$K:$K,0),
  _xlfn.IFNA(_xlfn.IFNA(_xlfn.XLOOKUP(K524,Buildings!$A:$A,Buildings!$P:$P),
      _xlfn.IFNA(_xlfn.XLOOKUP(K524,'Renewable energy'!$A:$A,'Renewable energy'!$O:$O),
        _xlfn.IFNA(_xlfn.XLOOKUP(K524,Transportation!$A:$A,Transportation!$M:$M),
          _xlfn.IFNA(_xlfn.XLOOKUP(K524,'Waste and circular economy'!$A:$A,'Waste and circular economy'!$P:$P),
            _xlfn.XLOOKUP(K524,'Water and wastewater'!$A:$A,'Water and wastewater'!$P:$P))))),
    0),
  0)</f>
        <v>58.573473074005889</v>
      </c>
    </row>
    <row r="525" spans="1:21" x14ac:dyDescent="0.35">
      <c r="A525" t="s">
        <v>3135</v>
      </c>
      <c r="B525">
        <v>2014</v>
      </c>
      <c r="C525">
        <v>2014</v>
      </c>
      <c r="D525" t="s">
        <v>201</v>
      </c>
      <c r="E525" t="s">
        <v>201</v>
      </c>
      <c r="F525" t="s">
        <v>2273</v>
      </c>
      <c r="G525" t="s">
        <v>1430</v>
      </c>
      <c r="H525" t="s">
        <v>2274</v>
      </c>
      <c r="I525">
        <v>100739</v>
      </c>
      <c r="J525" t="s">
        <v>3284</v>
      </c>
      <c r="K525" s="44">
        <v>1046</v>
      </c>
      <c r="L525" t="s">
        <v>1405</v>
      </c>
      <c r="M525" t="s">
        <v>909</v>
      </c>
      <c r="N525" t="s">
        <v>2281</v>
      </c>
      <c r="O525" t="s">
        <v>910</v>
      </c>
      <c r="P525">
        <v>0</v>
      </c>
      <c r="Q525">
        <v>0</v>
      </c>
      <c r="R525">
        <v>8509000</v>
      </c>
      <c r="S525">
        <v>6961909.3985517556</v>
      </c>
      <c r="T525">
        <f>_xlfn.XLOOKUP(K525,[1]Sheet1!$K:$K,[1]Sheet1!$T:$T,0,0)</f>
        <v>8700000</v>
      </c>
      <c r="U525">
        <f>IF(ROW()=MATCH(K525,$K:$K,0),
  _xlfn.IFNA(_xlfn.IFNA(_xlfn.XLOOKUP(K525,Buildings!$A:$A,Buildings!$P:$P),
      _xlfn.IFNA(_xlfn.XLOOKUP(K525,'Renewable energy'!$A:$A,'Renewable energy'!$O:$O),
        _xlfn.IFNA(_xlfn.XLOOKUP(K525,Transportation!$A:$A,Transportation!$M:$M),
          _xlfn.IFNA(_xlfn.XLOOKUP(K525,'Waste and circular economy'!$A:$A,'Waste and circular economy'!$P:$P),
            _xlfn.XLOOKUP(K525,'Water and wastewater'!$A:$A,'Water and wastewater'!$P:$P))))),
    0),
  0)</f>
        <v>0</v>
      </c>
    </row>
    <row r="526" spans="1:21" x14ac:dyDescent="0.35">
      <c r="A526" t="s">
        <v>3135</v>
      </c>
      <c r="B526">
        <v>2011</v>
      </c>
      <c r="C526">
        <v>2014</v>
      </c>
      <c r="D526" t="s">
        <v>201</v>
      </c>
      <c r="E526" t="s">
        <v>201</v>
      </c>
      <c r="F526" t="s">
        <v>2273</v>
      </c>
      <c r="G526" t="s">
        <v>1430</v>
      </c>
      <c r="H526" t="s">
        <v>2274</v>
      </c>
      <c r="I526">
        <v>100739</v>
      </c>
      <c r="J526" t="s">
        <v>3282</v>
      </c>
      <c r="K526" s="44">
        <v>1043</v>
      </c>
      <c r="L526" t="s">
        <v>2282</v>
      </c>
      <c r="M526" t="s">
        <v>691</v>
      </c>
      <c r="N526" t="s">
        <v>2283</v>
      </c>
      <c r="O526" t="s">
        <v>692</v>
      </c>
      <c r="P526">
        <v>0</v>
      </c>
      <c r="Q526">
        <v>0</v>
      </c>
      <c r="R526">
        <v>16396000</v>
      </c>
      <c r="S526">
        <v>13414909.68370603</v>
      </c>
      <c r="T526">
        <f>_xlfn.XLOOKUP(K526,[1]Sheet1!$K:$K,[1]Sheet1!$T:$T,0,0)</f>
        <v>31800000</v>
      </c>
      <c r="U526">
        <f>IF(ROW()=MATCH(K526,$K:$K,0),
  _xlfn.IFNA(_xlfn.IFNA(_xlfn.XLOOKUP(K526,Buildings!$A:$A,Buildings!$P:$P),
      _xlfn.IFNA(_xlfn.XLOOKUP(K526,'Renewable energy'!$A:$A,'Renewable energy'!$O:$O),
        _xlfn.IFNA(_xlfn.XLOOKUP(K526,Transportation!$A:$A,Transportation!$M:$M),
          _xlfn.IFNA(_xlfn.XLOOKUP(K526,'Waste and circular economy'!$A:$A,'Waste and circular economy'!$P:$P),
            _xlfn.XLOOKUP(K526,'Water and wastewater'!$A:$A,'Water and wastewater'!$P:$P))))),
    0),
  0)</f>
        <v>0.42489659345860531</v>
      </c>
    </row>
    <row r="527" spans="1:21" x14ac:dyDescent="0.35">
      <c r="A527" t="s">
        <v>3137</v>
      </c>
      <c r="B527">
        <v>2024</v>
      </c>
      <c r="C527">
        <v>2025</v>
      </c>
      <c r="D527" t="s">
        <v>201</v>
      </c>
      <c r="E527" t="s">
        <v>201</v>
      </c>
      <c r="F527" t="s">
        <v>2273</v>
      </c>
      <c r="G527" t="s">
        <v>1430</v>
      </c>
      <c r="H527" t="s">
        <v>2274</v>
      </c>
      <c r="I527">
        <v>100739</v>
      </c>
      <c r="J527" t="s">
        <v>3282</v>
      </c>
      <c r="K527" s="44">
        <v>1519</v>
      </c>
      <c r="L527" t="s">
        <v>2284</v>
      </c>
      <c r="M527" t="s">
        <v>202</v>
      </c>
      <c r="N527" t="s">
        <v>2285</v>
      </c>
      <c r="O527" t="s">
        <v>203</v>
      </c>
      <c r="P527">
        <v>0</v>
      </c>
      <c r="Q527">
        <v>0</v>
      </c>
      <c r="R527">
        <v>10100000</v>
      </c>
      <c r="S527">
        <v>9292000</v>
      </c>
      <c r="T527">
        <f>_xlfn.XLOOKUP(K527,[1]Sheet1!$K:$K,[1]Sheet1!$T:$T,0,0)</f>
        <v>143000000</v>
      </c>
      <c r="U527">
        <f>IF(ROW()=MATCH(K527,$K:$K,0),
  _xlfn.IFNA(_xlfn.IFNA(_xlfn.XLOOKUP(K527,Buildings!$A:$A,Buildings!$P:$P),
      _xlfn.IFNA(_xlfn.XLOOKUP(K527,'Renewable energy'!$A:$A,'Renewable energy'!$O:$O),
        _xlfn.IFNA(_xlfn.XLOOKUP(K527,Transportation!$A:$A,Transportation!$M:$M),
          _xlfn.IFNA(_xlfn.XLOOKUP(K527,'Waste and circular economy'!$A:$A,'Waste and circular economy'!$P:$P),
            _xlfn.XLOOKUP(K527,'Water and wastewater'!$A:$A,'Water and wastewater'!$P:$P))))),
    0),
  0)</f>
        <v>0.2299507462720502</v>
      </c>
    </row>
    <row r="528" spans="1:21" x14ac:dyDescent="0.35">
      <c r="A528" t="s">
        <v>3138</v>
      </c>
      <c r="B528">
        <v>2024</v>
      </c>
      <c r="C528">
        <v>2025</v>
      </c>
      <c r="D528" t="s">
        <v>201</v>
      </c>
      <c r="E528" t="s">
        <v>201</v>
      </c>
      <c r="F528" t="s">
        <v>2273</v>
      </c>
      <c r="G528" t="s">
        <v>1430</v>
      </c>
      <c r="H528" t="s">
        <v>2274</v>
      </c>
      <c r="I528">
        <v>100739</v>
      </c>
      <c r="J528" t="s">
        <v>3282</v>
      </c>
      <c r="K528" s="44">
        <v>1519</v>
      </c>
      <c r="L528" t="s">
        <v>2284</v>
      </c>
      <c r="M528" t="s">
        <v>202</v>
      </c>
      <c r="N528" t="s">
        <v>2285</v>
      </c>
      <c r="O528" t="s">
        <v>203</v>
      </c>
      <c r="P528">
        <v>0</v>
      </c>
      <c r="Q528">
        <v>0</v>
      </c>
      <c r="R528">
        <v>44093542</v>
      </c>
      <c r="S528">
        <v>42329800.32</v>
      </c>
      <c r="T528">
        <f>_xlfn.XLOOKUP(K528,[1]Sheet1!$K:$K,[1]Sheet1!$T:$T,0,0)</f>
        <v>143000000</v>
      </c>
      <c r="U528">
        <f>IF(ROW()=MATCH(K528,$K:$K,0),
  _xlfn.IFNA(_xlfn.IFNA(_xlfn.XLOOKUP(K528,Buildings!$A:$A,Buildings!$P:$P),
      _xlfn.IFNA(_xlfn.XLOOKUP(K528,'Renewable energy'!$A:$A,'Renewable energy'!$O:$O),
        _xlfn.IFNA(_xlfn.XLOOKUP(K528,Transportation!$A:$A,Transportation!$M:$M),
          _xlfn.IFNA(_xlfn.XLOOKUP(K528,'Waste and circular economy'!$A:$A,'Waste and circular economy'!$P:$P),
            _xlfn.XLOOKUP(K528,'Water and wastewater'!$A:$A,'Water and wastewater'!$P:$P))))),
    0),
  0)</f>
        <v>0</v>
      </c>
    </row>
    <row r="529" spans="1:21" x14ac:dyDescent="0.35">
      <c r="A529" t="s">
        <v>3137</v>
      </c>
      <c r="B529">
        <v>2022</v>
      </c>
      <c r="C529">
        <v>2025</v>
      </c>
      <c r="D529" t="s">
        <v>201</v>
      </c>
      <c r="E529" t="s">
        <v>201</v>
      </c>
      <c r="F529" t="s">
        <v>2273</v>
      </c>
      <c r="G529" t="s">
        <v>1430</v>
      </c>
      <c r="H529" t="s">
        <v>2274</v>
      </c>
      <c r="I529">
        <v>100739</v>
      </c>
      <c r="J529" t="s">
        <v>3282</v>
      </c>
      <c r="K529" s="44">
        <v>1518</v>
      </c>
      <c r="L529" t="s">
        <v>2286</v>
      </c>
      <c r="M529" t="s">
        <v>204</v>
      </c>
      <c r="N529" t="s">
        <v>2287</v>
      </c>
      <c r="O529" t="s">
        <v>205</v>
      </c>
      <c r="P529">
        <v>0</v>
      </c>
      <c r="Q529">
        <v>0</v>
      </c>
      <c r="R529">
        <v>165300000</v>
      </c>
      <c r="S529">
        <v>152076000</v>
      </c>
      <c r="T529">
        <f>_xlfn.XLOOKUP(K529,[1]Sheet1!$K:$K,[1]Sheet1!$T:$T,0,0)</f>
        <v>622300000</v>
      </c>
      <c r="U529">
        <f>IF(ROW()=MATCH(K529,$K:$K,0),
  _xlfn.IFNA(_xlfn.IFNA(_xlfn.XLOOKUP(K529,Buildings!$A:$A,Buildings!$P:$P),
      _xlfn.IFNA(_xlfn.XLOOKUP(K529,'Renewable energy'!$A:$A,'Renewable energy'!$O:$O),
        _xlfn.IFNA(_xlfn.XLOOKUP(K529,Transportation!$A:$A,Transportation!$M:$M),
          _xlfn.IFNA(_xlfn.XLOOKUP(K529,'Waste and circular economy'!$A:$A,'Waste and circular economy'!$P:$P),
            _xlfn.XLOOKUP(K529,'Water and wastewater'!$A:$A,'Water and wastewater'!$P:$P))))),
    0),
  0)</f>
        <v>2.8237403615950258</v>
      </c>
    </row>
    <row r="530" spans="1:21" x14ac:dyDescent="0.35">
      <c r="A530" t="s">
        <v>3138</v>
      </c>
      <c r="B530">
        <v>2022</v>
      </c>
      <c r="C530">
        <v>2025</v>
      </c>
      <c r="D530" t="s">
        <v>201</v>
      </c>
      <c r="E530" t="s">
        <v>201</v>
      </c>
      <c r="F530" t="s">
        <v>2273</v>
      </c>
      <c r="G530" t="s">
        <v>1430</v>
      </c>
      <c r="H530" t="s">
        <v>2274</v>
      </c>
      <c r="I530">
        <v>100739</v>
      </c>
      <c r="J530" t="s">
        <v>3282</v>
      </c>
      <c r="K530" s="44">
        <v>1518</v>
      </c>
      <c r="L530" t="s">
        <v>2286</v>
      </c>
      <c r="M530" t="s">
        <v>204</v>
      </c>
      <c r="N530" t="s">
        <v>2287</v>
      </c>
      <c r="O530" t="s">
        <v>205</v>
      </c>
      <c r="P530">
        <v>0</v>
      </c>
      <c r="Q530">
        <v>0</v>
      </c>
      <c r="R530">
        <v>181402915</v>
      </c>
      <c r="S530">
        <v>174146798.40000001</v>
      </c>
      <c r="T530">
        <f>_xlfn.XLOOKUP(K530,[1]Sheet1!$K:$K,[1]Sheet1!$T:$T,0,0)</f>
        <v>622300000</v>
      </c>
      <c r="U530">
        <f>IF(ROW()=MATCH(K530,$K:$K,0),
  _xlfn.IFNA(_xlfn.IFNA(_xlfn.XLOOKUP(K530,Buildings!$A:$A,Buildings!$P:$P),
      _xlfn.IFNA(_xlfn.XLOOKUP(K530,'Renewable energy'!$A:$A,'Renewable energy'!$O:$O),
        _xlfn.IFNA(_xlfn.XLOOKUP(K530,Transportation!$A:$A,Transportation!$M:$M),
          _xlfn.IFNA(_xlfn.XLOOKUP(K530,'Waste and circular economy'!$A:$A,'Waste and circular economy'!$P:$P),
            _xlfn.XLOOKUP(K530,'Water and wastewater'!$A:$A,'Water and wastewater'!$P:$P))))),
    0),
  0)</f>
        <v>0</v>
      </c>
    </row>
    <row r="531" spans="1:21" x14ac:dyDescent="0.35">
      <c r="A531" t="s">
        <v>3136</v>
      </c>
      <c r="B531">
        <v>2019</v>
      </c>
      <c r="C531">
        <v>2020</v>
      </c>
      <c r="D531" t="s">
        <v>201</v>
      </c>
      <c r="E531" t="s">
        <v>201</v>
      </c>
      <c r="F531" t="s">
        <v>2273</v>
      </c>
      <c r="G531" t="s">
        <v>1430</v>
      </c>
      <c r="H531" t="s">
        <v>2274</v>
      </c>
      <c r="I531">
        <v>100739</v>
      </c>
      <c r="J531" t="s">
        <v>3282</v>
      </c>
      <c r="K531" s="44">
        <v>1281</v>
      </c>
      <c r="L531" t="s">
        <v>2288</v>
      </c>
      <c r="M531" t="s">
        <v>452</v>
      </c>
      <c r="N531" t="s">
        <v>2289</v>
      </c>
      <c r="O531" t="s">
        <v>453</v>
      </c>
      <c r="P531">
        <v>0</v>
      </c>
      <c r="Q531">
        <v>0</v>
      </c>
      <c r="R531">
        <v>21250000</v>
      </c>
      <c r="S531">
        <v>18328131.275167789</v>
      </c>
      <c r="T531">
        <f>_xlfn.XLOOKUP(K531,[1]Sheet1!$K:$K,[1]Sheet1!$T:$T,0,0)</f>
        <v>37500000</v>
      </c>
      <c r="U531">
        <f>IF(ROW()=MATCH(K531,$K:$K,0),
  _xlfn.IFNA(_xlfn.IFNA(_xlfn.XLOOKUP(K531,Buildings!$A:$A,Buildings!$P:$P),
      _xlfn.IFNA(_xlfn.XLOOKUP(K531,'Renewable energy'!$A:$A,'Renewable energy'!$O:$O),
        _xlfn.IFNA(_xlfn.XLOOKUP(K531,Transportation!$A:$A,Transportation!$M:$M),
          _xlfn.IFNA(_xlfn.XLOOKUP(K531,'Waste and circular economy'!$A:$A,'Waste and circular economy'!$P:$P),
            _xlfn.XLOOKUP(K531,'Water and wastewater'!$A:$A,'Water and wastewater'!$P:$P))))),
    0),
  0)</f>
        <v>2.9950727554501025E-2</v>
      </c>
    </row>
    <row r="532" spans="1:21" x14ac:dyDescent="0.35">
      <c r="A532" t="s">
        <v>3135</v>
      </c>
      <c r="B532">
        <v>2013</v>
      </c>
      <c r="C532">
        <v>2015</v>
      </c>
      <c r="D532" t="s">
        <v>201</v>
      </c>
      <c r="E532" t="s">
        <v>201</v>
      </c>
      <c r="F532" t="s">
        <v>2273</v>
      </c>
      <c r="G532" t="s">
        <v>1430</v>
      </c>
      <c r="H532" t="s">
        <v>2274</v>
      </c>
      <c r="I532">
        <v>100739</v>
      </c>
      <c r="J532" t="s">
        <v>3282</v>
      </c>
      <c r="K532" s="44">
        <v>1041</v>
      </c>
      <c r="L532" t="s">
        <v>2290</v>
      </c>
      <c r="M532" t="s">
        <v>695</v>
      </c>
      <c r="N532" t="s">
        <v>2291</v>
      </c>
      <c r="O532" t="s">
        <v>696</v>
      </c>
      <c r="P532">
        <v>0</v>
      </c>
      <c r="Q532">
        <v>0</v>
      </c>
      <c r="R532">
        <v>46200000</v>
      </c>
      <c r="S532">
        <v>37800001.670359753</v>
      </c>
      <c r="T532">
        <f>_xlfn.XLOOKUP(K532,[1]Sheet1!$K:$K,[1]Sheet1!$T:$T,0,0)</f>
        <v>47800000</v>
      </c>
      <c r="U532">
        <f>IF(ROW()=MATCH(K532,$K:$K,0),
  _xlfn.IFNA(_xlfn.IFNA(_xlfn.XLOOKUP(K532,Buildings!$A:$A,Buildings!$P:$P),
      _xlfn.IFNA(_xlfn.XLOOKUP(K532,'Renewable energy'!$A:$A,'Renewable energy'!$O:$O),
        _xlfn.IFNA(_xlfn.XLOOKUP(K532,Transportation!$A:$A,Transportation!$M:$M),
          _xlfn.IFNA(_xlfn.XLOOKUP(K532,'Waste and circular economy'!$A:$A,'Waste and circular economy'!$P:$P),
            _xlfn.XLOOKUP(K532,'Water and wastewater'!$A:$A,'Water and wastewater'!$P:$P))))),
    0),
  0)</f>
        <v>4.9401756586381724</v>
      </c>
    </row>
    <row r="533" spans="1:21" x14ac:dyDescent="0.35">
      <c r="A533" t="s">
        <v>3139</v>
      </c>
      <c r="B533">
        <v>2017</v>
      </c>
      <c r="C533">
        <v>2019</v>
      </c>
      <c r="D533" t="s">
        <v>201</v>
      </c>
      <c r="E533" t="s">
        <v>201</v>
      </c>
      <c r="F533" t="s">
        <v>2273</v>
      </c>
      <c r="G533" t="s">
        <v>1430</v>
      </c>
      <c r="H533" t="s">
        <v>2274</v>
      </c>
      <c r="I533">
        <v>100739</v>
      </c>
      <c r="J533" t="s">
        <v>3282</v>
      </c>
      <c r="K533" s="44">
        <v>1164</v>
      </c>
      <c r="L533" t="s">
        <v>2292</v>
      </c>
      <c r="M533" t="s">
        <v>582</v>
      </c>
      <c r="N533" t="s">
        <v>2293</v>
      </c>
      <c r="O533" t="s">
        <v>583</v>
      </c>
      <c r="P533">
        <v>0</v>
      </c>
      <c r="Q533">
        <v>0</v>
      </c>
      <c r="R533">
        <v>210320000</v>
      </c>
      <c r="S533">
        <v>173514000</v>
      </c>
      <c r="T533">
        <f>_xlfn.XLOOKUP(K533,[1]Sheet1!$K:$K,[1]Sheet1!$T:$T,0,0)</f>
        <v>390500000</v>
      </c>
      <c r="U533">
        <f>IF(ROW()=MATCH(K533,$K:$K,0),
  _xlfn.IFNA(_xlfn.IFNA(_xlfn.XLOOKUP(K533,Buildings!$A:$A,Buildings!$P:$P),
      _xlfn.IFNA(_xlfn.XLOOKUP(K533,'Renewable energy'!$A:$A,'Renewable energy'!$O:$O),
        _xlfn.IFNA(_xlfn.XLOOKUP(K533,Transportation!$A:$A,Transportation!$M:$M),
          _xlfn.IFNA(_xlfn.XLOOKUP(K533,'Waste and circular economy'!$A:$A,'Waste and circular economy'!$P:$P),
            _xlfn.XLOOKUP(K533,'Water and wastewater'!$A:$A,'Water and wastewater'!$P:$P))))),
    0),
  0)</f>
        <v>2.9591634709797701</v>
      </c>
    </row>
    <row r="534" spans="1:21" x14ac:dyDescent="0.35">
      <c r="A534" t="s">
        <v>3140</v>
      </c>
      <c r="B534">
        <v>2017</v>
      </c>
      <c r="C534">
        <v>2019</v>
      </c>
      <c r="D534" t="s">
        <v>201</v>
      </c>
      <c r="E534" t="s">
        <v>201</v>
      </c>
      <c r="F534" t="s">
        <v>2273</v>
      </c>
      <c r="G534" t="s">
        <v>1430</v>
      </c>
      <c r="H534" t="s">
        <v>2274</v>
      </c>
      <c r="I534">
        <v>100739</v>
      </c>
      <c r="J534" t="s">
        <v>3282</v>
      </c>
      <c r="K534" s="44">
        <v>1164</v>
      </c>
      <c r="L534" t="s">
        <v>2292</v>
      </c>
      <c r="M534" t="s">
        <v>582</v>
      </c>
      <c r="N534" t="s">
        <v>2293</v>
      </c>
      <c r="O534" t="s">
        <v>583</v>
      </c>
      <c r="P534">
        <v>0</v>
      </c>
      <c r="Q534">
        <v>0</v>
      </c>
      <c r="R534">
        <v>70000000</v>
      </c>
      <c r="S534">
        <v>59500000</v>
      </c>
      <c r="T534">
        <f>_xlfn.XLOOKUP(K534,[1]Sheet1!$K:$K,[1]Sheet1!$T:$T,0,0)</f>
        <v>390500000</v>
      </c>
      <c r="U534">
        <f>IF(ROW()=MATCH(K534,$K:$K,0),
  _xlfn.IFNA(_xlfn.IFNA(_xlfn.XLOOKUP(K534,Buildings!$A:$A,Buildings!$P:$P),
      _xlfn.IFNA(_xlfn.XLOOKUP(K534,'Renewable energy'!$A:$A,'Renewable energy'!$O:$O),
        _xlfn.IFNA(_xlfn.XLOOKUP(K534,Transportation!$A:$A,Transportation!$M:$M),
          _xlfn.IFNA(_xlfn.XLOOKUP(K534,'Waste and circular economy'!$A:$A,'Waste and circular economy'!$P:$P),
            _xlfn.XLOOKUP(K534,'Water and wastewater'!$A:$A,'Water and wastewater'!$P:$P))))),
    0),
  0)</f>
        <v>0</v>
      </c>
    </row>
    <row r="535" spans="1:21" x14ac:dyDescent="0.35">
      <c r="A535" t="s">
        <v>3135</v>
      </c>
      <c r="B535">
        <v>2014</v>
      </c>
      <c r="C535">
        <v>2014</v>
      </c>
      <c r="D535" t="s">
        <v>201</v>
      </c>
      <c r="E535" t="s">
        <v>201</v>
      </c>
      <c r="F535" t="s">
        <v>2273</v>
      </c>
      <c r="G535" t="s">
        <v>1430</v>
      </c>
      <c r="H535" t="s">
        <v>2274</v>
      </c>
      <c r="I535">
        <v>100739</v>
      </c>
      <c r="J535" t="s">
        <v>3282</v>
      </c>
      <c r="K535" s="44">
        <v>1044</v>
      </c>
      <c r="L535" t="s">
        <v>2294</v>
      </c>
      <c r="M535" t="s">
        <v>689</v>
      </c>
      <c r="N535" t="s">
        <v>2295</v>
      </c>
      <c r="O535" t="s">
        <v>690</v>
      </c>
      <c r="P535">
        <v>0</v>
      </c>
      <c r="Q535">
        <v>0</v>
      </c>
      <c r="R535">
        <v>4000000</v>
      </c>
      <c r="S535">
        <v>3272727.4173471639</v>
      </c>
      <c r="T535">
        <f>_xlfn.XLOOKUP(K535,[1]Sheet1!$K:$K,[1]Sheet1!$T:$T,0,0)</f>
        <v>4400000</v>
      </c>
      <c r="U535">
        <f>IF(ROW()=MATCH(K535,$K:$K,0),
  _xlfn.IFNA(_xlfn.IFNA(_xlfn.XLOOKUP(K535,Buildings!$A:$A,Buildings!$P:$P),
      _xlfn.IFNA(_xlfn.XLOOKUP(K535,'Renewable energy'!$A:$A,'Renewable energy'!$O:$O),
        _xlfn.IFNA(_xlfn.XLOOKUP(K535,Transportation!$A:$A,Transportation!$M:$M),
          _xlfn.IFNA(_xlfn.XLOOKUP(K535,'Waste and circular economy'!$A:$A,'Waste and circular economy'!$P:$P),
            _xlfn.XLOOKUP(K535,'Water and wastewater'!$A:$A,'Water and wastewater'!$P:$P))))),
    0),
  0)</f>
        <v>1.706607596075139</v>
      </c>
    </row>
    <row r="536" spans="1:21" x14ac:dyDescent="0.35">
      <c r="A536" t="s">
        <v>3136</v>
      </c>
      <c r="B536">
        <v>2019</v>
      </c>
      <c r="C536">
        <v>2020</v>
      </c>
      <c r="D536" t="s">
        <v>201</v>
      </c>
      <c r="E536" t="s">
        <v>201</v>
      </c>
      <c r="F536" t="s">
        <v>2273</v>
      </c>
      <c r="G536" t="s">
        <v>1430</v>
      </c>
      <c r="H536" t="s">
        <v>2274</v>
      </c>
      <c r="I536">
        <v>100739</v>
      </c>
      <c r="J536" t="s">
        <v>3288</v>
      </c>
      <c r="K536" s="44">
        <v>1282</v>
      </c>
      <c r="L536" t="s">
        <v>2296</v>
      </c>
      <c r="M536" t="s">
        <v>1307</v>
      </c>
      <c r="N536" t="s">
        <v>2297</v>
      </c>
      <c r="O536" t="s">
        <v>1308</v>
      </c>
      <c r="P536">
        <v>0</v>
      </c>
      <c r="Q536">
        <v>0</v>
      </c>
      <c r="R536">
        <v>25000000</v>
      </c>
      <c r="S536">
        <v>21562507.38255034</v>
      </c>
      <c r="T536">
        <f>_xlfn.XLOOKUP(K536,[1]Sheet1!$K:$K,[1]Sheet1!$T:$T,0,0)</f>
        <v>50000000</v>
      </c>
      <c r="U536">
        <f>IF(ROW()=MATCH(K536,$K:$K,0),
  _xlfn.IFNA(_xlfn.IFNA(_xlfn.XLOOKUP(K536,Buildings!$A:$A,Buildings!$P:$P),
      _xlfn.IFNA(_xlfn.XLOOKUP(K536,'Renewable energy'!$A:$A,'Renewable energy'!$O:$O),
        _xlfn.IFNA(_xlfn.XLOOKUP(K536,Transportation!$A:$A,Transportation!$M:$M),
          _xlfn.IFNA(_xlfn.XLOOKUP(K536,'Waste and circular economy'!$A:$A,'Waste and circular economy'!$P:$P),
            _xlfn.XLOOKUP(K536,'Water and wastewater'!$A:$A,'Water and wastewater'!$P:$P))))),
    0),
  0)</f>
        <v>0</v>
      </c>
    </row>
    <row r="537" spans="1:21" x14ac:dyDescent="0.35">
      <c r="A537" t="s">
        <v>3137</v>
      </c>
      <c r="B537">
        <v>2022</v>
      </c>
      <c r="C537">
        <v>2025</v>
      </c>
      <c r="D537" t="s">
        <v>201</v>
      </c>
      <c r="E537" t="s">
        <v>201</v>
      </c>
      <c r="F537" t="s">
        <v>2273</v>
      </c>
      <c r="G537" t="s">
        <v>1430</v>
      </c>
      <c r="H537" t="s">
        <v>2274</v>
      </c>
      <c r="I537">
        <v>100739</v>
      </c>
      <c r="J537" t="s">
        <v>3282</v>
      </c>
      <c r="K537" s="44">
        <v>1517</v>
      </c>
      <c r="L537" t="s">
        <v>2298</v>
      </c>
      <c r="M537" t="s">
        <v>206</v>
      </c>
      <c r="N537" t="s">
        <v>2299</v>
      </c>
      <c r="O537" t="s">
        <v>207</v>
      </c>
      <c r="P537">
        <v>0</v>
      </c>
      <c r="Q537">
        <v>0</v>
      </c>
      <c r="R537">
        <v>160500000</v>
      </c>
      <c r="S537">
        <v>147660000</v>
      </c>
      <c r="T537">
        <f>_xlfn.XLOOKUP(K537,[1]Sheet1!$K:$K,[1]Sheet1!$T:$T,0,0)</f>
        <v>679000000</v>
      </c>
      <c r="U537">
        <f>IF(ROW()=MATCH(K537,$K:$K,0),
  _xlfn.IFNA(_xlfn.IFNA(_xlfn.XLOOKUP(K537,Buildings!$A:$A,Buildings!$P:$P),
      _xlfn.IFNA(_xlfn.XLOOKUP(K537,'Renewable energy'!$A:$A,'Renewable energy'!$O:$O),
        _xlfn.IFNA(_xlfn.XLOOKUP(K537,Transportation!$A:$A,Transportation!$M:$M),
          _xlfn.IFNA(_xlfn.XLOOKUP(K537,'Waste and circular economy'!$A:$A,'Waste and circular economy'!$P:$P),
            _xlfn.XLOOKUP(K537,'Water and wastewater'!$A:$A,'Water and wastewater'!$P:$P))))),
    0),
  0)</f>
        <v>2.2826350094038652</v>
      </c>
    </row>
    <row r="538" spans="1:21" x14ac:dyDescent="0.35">
      <c r="A538" t="s">
        <v>3138</v>
      </c>
      <c r="B538">
        <v>2022</v>
      </c>
      <c r="C538">
        <v>2025</v>
      </c>
      <c r="D538" t="s">
        <v>201</v>
      </c>
      <c r="E538" t="s">
        <v>201</v>
      </c>
      <c r="F538" t="s">
        <v>2273</v>
      </c>
      <c r="G538" t="s">
        <v>1430</v>
      </c>
      <c r="H538" t="s">
        <v>2274</v>
      </c>
      <c r="I538">
        <v>100739</v>
      </c>
      <c r="J538" t="s">
        <v>3282</v>
      </c>
      <c r="K538" s="44">
        <v>1517</v>
      </c>
      <c r="L538" t="s">
        <v>2298</v>
      </c>
      <c r="M538" t="s">
        <v>206</v>
      </c>
      <c r="N538" t="s">
        <v>2299</v>
      </c>
      <c r="O538" t="s">
        <v>207</v>
      </c>
      <c r="P538">
        <v>0</v>
      </c>
      <c r="Q538">
        <v>0</v>
      </c>
      <c r="R538">
        <v>224503543</v>
      </c>
      <c r="S538">
        <v>215523401.28</v>
      </c>
      <c r="T538">
        <f>_xlfn.XLOOKUP(K538,[1]Sheet1!$K:$K,[1]Sheet1!$T:$T,0,0)</f>
        <v>679000000</v>
      </c>
      <c r="U538">
        <f>IF(ROW()=MATCH(K538,$K:$K,0),
  _xlfn.IFNA(_xlfn.IFNA(_xlfn.XLOOKUP(K538,Buildings!$A:$A,Buildings!$P:$P),
      _xlfn.IFNA(_xlfn.XLOOKUP(K538,'Renewable energy'!$A:$A,'Renewable energy'!$O:$O),
        _xlfn.IFNA(_xlfn.XLOOKUP(K538,Transportation!$A:$A,Transportation!$M:$M),
          _xlfn.IFNA(_xlfn.XLOOKUP(K538,'Waste and circular economy'!$A:$A,'Waste and circular economy'!$P:$P),
            _xlfn.XLOOKUP(K538,'Water and wastewater'!$A:$A,'Water and wastewater'!$P:$P))))),
    0),
  0)</f>
        <v>0</v>
      </c>
    </row>
    <row r="539" spans="1:21" x14ac:dyDescent="0.35">
      <c r="A539" t="s">
        <v>3135</v>
      </c>
      <c r="B539">
        <v>2013</v>
      </c>
      <c r="C539">
        <v>2015</v>
      </c>
      <c r="D539" t="s">
        <v>201</v>
      </c>
      <c r="E539" t="s">
        <v>201</v>
      </c>
      <c r="F539" t="s">
        <v>2273</v>
      </c>
      <c r="G539" t="s">
        <v>1430</v>
      </c>
      <c r="H539" t="s">
        <v>2274</v>
      </c>
      <c r="I539">
        <v>100739</v>
      </c>
      <c r="J539" t="s">
        <v>3285</v>
      </c>
      <c r="K539" s="44">
        <v>1045</v>
      </c>
      <c r="L539" t="s">
        <v>2300</v>
      </c>
      <c r="M539" t="s">
        <v>1167</v>
      </c>
      <c r="N539" t="s">
        <v>2301</v>
      </c>
      <c r="O539" t="s">
        <v>1228</v>
      </c>
      <c r="P539">
        <v>0</v>
      </c>
      <c r="Q539">
        <v>0</v>
      </c>
      <c r="R539">
        <v>65100560</v>
      </c>
      <c r="S539">
        <v>53264096.899163529</v>
      </c>
      <c r="T539">
        <f>_xlfn.XLOOKUP(K539,[1]Sheet1!$K:$K,[1]Sheet1!$T:$T,0,0)</f>
        <v>92295000</v>
      </c>
      <c r="U539">
        <f>IF(ROW()=MATCH(K539,$K:$K,0),
  _xlfn.IFNA(_xlfn.IFNA(_xlfn.XLOOKUP(K539,Buildings!$A:$A,Buildings!$P:$P),
      _xlfn.IFNA(_xlfn.XLOOKUP(K539,'Renewable energy'!$A:$A,'Renewable energy'!$O:$O),
        _xlfn.IFNA(_xlfn.XLOOKUP(K539,Transportation!$A:$A,Transportation!$M:$M),
          _xlfn.IFNA(_xlfn.XLOOKUP(K539,'Waste and circular economy'!$A:$A,'Waste and circular economy'!$P:$P),
            _xlfn.XLOOKUP(K539,'Water and wastewater'!$A:$A,'Water and wastewater'!$P:$P))))),
    0),
  0)</f>
        <v>0</v>
      </c>
    </row>
    <row r="540" spans="1:21" x14ac:dyDescent="0.35">
      <c r="A540" t="s">
        <v>3141</v>
      </c>
      <c r="B540">
        <v>2024</v>
      </c>
      <c r="C540">
        <v>2024</v>
      </c>
      <c r="D540" t="s">
        <v>723</v>
      </c>
      <c r="E540" t="s">
        <v>723</v>
      </c>
      <c r="F540" t="s">
        <v>1429</v>
      </c>
      <c r="G540" t="s">
        <v>1430</v>
      </c>
      <c r="H540" t="s">
        <v>1431</v>
      </c>
      <c r="I540">
        <v>100217</v>
      </c>
      <c r="J540" t="s">
        <v>3287</v>
      </c>
      <c r="K540" s="44">
        <v>1559</v>
      </c>
      <c r="L540" t="s">
        <v>2302</v>
      </c>
      <c r="M540" t="s">
        <v>724</v>
      </c>
      <c r="N540" t="s">
        <v>2303</v>
      </c>
      <c r="O540" t="s">
        <v>725</v>
      </c>
      <c r="P540">
        <v>0</v>
      </c>
      <c r="Q540">
        <v>0</v>
      </c>
      <c r="R540">
        <v>2000000</v>
      </c>
      <c r="S540">
        <v>1950000</v>
      </c>
      <c r="T540">
        <f>_xlfn.XLOOKUP(K540,[1]Sheet1!$K:$K,[1]Sheet1!$T:$T,0,0)</f>
        <v>2500000</v>
      </c>
      <c r="U540">
        <f>IF(ROW()=MATCH(K540,$K:$K,0),
  _xlfn.IFNA(_xlfn.IFNA(_xlfn.XLOOKUP(K540,Buildings!$A:$A,Buildings!$P:$P),
      _xlfn.IFNA(_xlfn.XLOOKUP(K540,'Renewable energy'!$A:$A,'Renewable energy'!$O:$O),
        _xlfn.IFNA(_xlfn.XLOOKUP(K540,Transportation!$A:$A,Transportation!$M:$M),
          _xlfn.IFNA(_xlfn.XLOOKUP(K540,'Waste and circular economy'!$A:$A,'Waste and circular economy'!$P:$P),
            _xlfn.XLOOKUP(K540,'Water and wastewater'!$A:$A,'Water and wastewater'!$P:$P))))),
    0),
  0)</f>
        <v>16.243500000000001</v>
      </c>
    </row>
    <row r="541" spans="1:21" x14ac:dyDescent="0.35">
      <c r="A541" t="s">
        <v>3142</v>
      </c>
      <c r="B541">
        <v>2023</v>
      </c>
      <c r="C541">
        <v>2026</v>
      </c>
      <c r="D541" t="s">
        <v>723</v>
      </c>
      <c r="E541" t="s">
        <v>723</v>
      </c>
      <c r="F541" t="s">
        <v>1429</v>
      </c>
      <c r="G541" t="s">
        <v>1430</v>
      </c>
      <c r="H541" t="s">
        <v>1431</v>
      </c>
      <c r="I541">
        <v>100217</v>
      </c>
      <c r="J541" t="s">
        <v>3285</v>
      </c>
      <c r="K541" s="44">
        <v>1473</v>
      </c>
      <c r="L541" t="s">
        <v>2304</v>
      </c>
      <c r="M541" t="s">
        <v>1109</v>
      </c>
      <c r="N541" t="s">
        <v>2305</v>
      </c>
      <c r="O541" t="s">
        <v>1110</v>
      </c>
      <c r="P541">
        <v>0</v>
      </c>
      <c r="Q541">
        <v>0</v>
      </c>
      <c r="R541">
        <v>31000000</v>
      </c>
      <c r="S541">
        <v>29062500</v>
      </c>
      <c r="T541">
        <f>_xlfn.XLOOKUP(K541,[1]Sheet1!$K:$K,[1]Sheet1!$T:$T,0,0)</f>
        <v>375000000</v>
      </c>
      <c r="U541">
        <f>IF(ROW()=MATCH(K541,$K:$K,0),
  _xlfn.IFNA(_xlfn.IFNA(_xlfn.XLOOKUP(K541,Buildings!$A:$A,Buildings!$P:$P),
      _xlfn.IFNA(_xlfn.XLOOKUP(K541,'Renewable energy'!$A:$A,'Renewable energy'!$O:$O),
        _xlfn.IFNA(_xlfn.XLOOKUP(K541,Transportation!$A:$A,Transportation!$M:$M),
          _xlfn.IFNA(_xlfn.XLOOKUP(K541,'Waste and circular economy'!$A:$A,'Waste and circular economy'!$P:$P),
            _xlfn.XLOOKUP(K541,'Water and wastewater'!$A:$A,'Water and wastewater'!$P:$P))))),
    0),
  0)</f>
        <v>0.58337810299999993</v>
      </c>
    </row>
    <row r="542" spans="1:21" x14ac:dyDescent="0.35">
      <c r="A542" t="s">
        <v>3141</v>
      </c>
      <c r="B542">
        <v>2023</v>
      </c>
      <c r="C542">
        <v>2026</v>
      </c>
      <c r="D542" t="s">
        <v>723</v>
      </c>
      <c r="E542" t="s">
        <v>723</v>
      </c>
      <c r="F542" t="s">
        <v>1429</v>
      </c>
      <c r="G542" t="s">
        <v>1430</v>
      </c>
      <c r="H542" t="s">
        <v>1431</v>
      </c>
      <c r="I542">
        <v>100217</v>
      </c>
      <c r="J542" t="s">
        <v>3285</v>
      </c>
      <c r="K542" s="44">
        <v>1473</v>
      </c>
      <c r="L542" t="s">
        <v>2304</v>
      </c>
      <c r="M542" t="s">
        <v>1109</v>
      </c>
      <c r="N542" t="s">
        <v>2305</v>
      </c>
      <c r="O542" t="s">
        <v>1110</v>
      </c>
      <c r="P542">
        <v>0</v>
      </c>
      <c r="Q542">
        <v>0</v>
      </c>
      <c r="R542">
        <v>12500000</v>
      </c>
      <c r="S542">
        <v>12187500</v>
      </c>
      <c r="T542">
        <f>_xlfn.XLOOKUP(K542,[1]Sheet1!$K:$K,[1]Sheet1!$T:$T,0,0)</f>
        <v>375000000</v>
      </c>
      <c r="U542">
        <f>IF(ROW()=MATCH(K542,$K:$K,0),
  _xlfn.IFNA(_xlfn.IFNA(_xlfn.XLOOKUP(K542,Buildings!$A:$A,Buildings!$P:$P),
      _xlfn.IFNA(_xlfn.XLOOKUP(K542,'Renewable energy'!$A:$A,'Renewable energy'!$O:$O),
        _xlfn.IFNA(_xlfn.XLOOKUP(K542,Transportation!$A:$A,Transportation!$M:$M),
          _xlfn.IFNA(_xlfn.XLOOKUP(K542,'Waste and circular economy'!$A:$A,'Waste and circular economy'!$P:$P),
            _xlfn.XLOOKUP(K542,'Water and wastewater'!$A:$A,'Water and wastewater'!$P:$P))))),
    0),
  0)</f>
        <v>0</v>
      </c>
    </row>
    <row r="543" spans="1:21" x14ac:dyDescent="0.35">
      <c r="A543" t="s">
        <v>3143</v>
      </c>
      <c r="B543">
        <v>2024</v>
      </c>
      <c r="C543">
        <v>2026</v>
      </c>
      <c r="D543" t="s">
        <v>1077</v>
      </c>
      <c r="E543" t="s">
        <v>1077</v>
      </c>
      <c r="F543" t="s">
        <v>2306</v>
      </c>
      <c r="G543" t="s">
        <v>1474</v>
      </c>
      <c r="H543" t="s">
        <v>2307</v>
      </c>
      <c r="I543">
        <v>19420</v>
      </c>
      <c r="J543" t="s">
        <v>3285</v>
      </c>
      <c r="K543" s="44">
        <v>1591</v>
      </c>
      <c r="L543" t="s">
        <v>1521</v>
      </c>
      <c r="M543" t="s">
        <v>1078</v>
      </c>
      <c r="N543" t="s">
        <v>2308</v>
      </c>
      <c r="O543" t="s">
        <v>1079</v>
      </c>
      <c r="P543">
        <v>0</v>
      </c>
      <c r="Q543">
        <v>0</v>
      </c>
      <c r="R543">
        <v>4000000</v>
      </c>
      <c r="S543">
        <v>3866660</v>
      </c>
      <c r="T543">
        <f>_xlfn.XLOOKUP(K543,[1]Sheet1!$K:$K,[1]Sheet1!$T:$T,0,0)</f>
        <v>12000000</v>
      </c>
      <c r="U543">
        <f>IF(ROW()=MATCH(K543,$K:$K,0),
  _xlfn.IFNA(_xlfn.IFNA(_xlfn.XLOOKUP(K543,Buildings!$A:$A,Buildings!$P:$P),
      _xlfn.IFNA(_xlfn.XLOOKUP(K543,'Renewable energy'!$A:$A,'Renewable energy'!$O:$O),
        _xlfn.IFNA(_xlfn.XLOOKUP(K543,Transportation!$A:$A,Transportation!$M:$M),
          _xlfn.IFNA(_xlfn.XLOOKUP(K543,'Waste and circular economy'!$A:$A,'Waste and circular economy'!$P:$P),
            _xlfn.XLOOKUP(K543,'Water and wastewater'!$A:$A,'Water and wastewater'!$P:$P))))),
    0),
  0)</f>
        <v>0</v>
      </c>
    </row>
    <row r="544" spans="1:21" x14ac:dyDescent="0.35">
      <c r="A544" t="s">
        <v>3029</v>
      </c>
      <c r="B544">
        <v>2019</v>
      </c>
      <c r="C544">
        <v>2020</v>
      </c>
      <c r="D544" t="s">
        <v>295</v>
      </c>
      <c r="E544" t="s">
        <v>295</v>
      </c>
      <c r="F544" t="s">
        <v>2309</v>
      </c>
      <c r="G544" t="s">
        <v>1378</v>
      </c>
      <c r="H544" t="s">
        <v>2310</v>
      </c>
      <c r="I544">
        <v>16340</v>
      </c>
      <c r="J544" t="s">
        <v>3285</v>
      </c>
      <c r="K544" s="44">
        <v>1238</v>
      </c>
      <c r="L544" t="s">
        <v>2311</v>
      </c>
      <c r="M544" t="s">
        <v>1211</v>
      </c>
      <c r="N544" t="s">
        <v>2312</v>
      </c>
      <c r="O544" t="s">
        <v>1212</v>
      </c>
      <c r="P544">
        <v>0</v>
      </c>
      <c r="Q544">
        <v>0</v>
      </c>
      <c r="R544">
        <v>3544000</v>
      </c>
      <c r="S544">
        <v>2480800</v>
      </c>
      <c r="T544">
        <f>_xlfn.XLOOKUP(K544,[1]Sheet1!$K:$K,[1]Sheet1!$T:$T,0,0)</f>
        <v>3544000</v>
      </c>
      <c r="U544">
        <f>IF(ROW()=MATCH(K544,$K:$K,0),
  _xlfn.IFNA(_xlfn.IFNA(_xlfn.XLOOKUP(K544,Buildings!$A:$A,Buildings!$P:$P),
      _xlfn.IFNA(_xlfn.XLOOKUP(K544,'Renewable energy'!$A:$A,'Renewable energy'!$O:$O),
        _xlfn.IFNA(_xlfn.XLOOKUP(K544,Transportation!$A:$A,Transportation!$M:$M),
          _xlfn.IFNA(_xlfn.XLOOKUP(K544,'Waste and circular economy'!$A:$A,'Waste and circular economy'!$P:$P),
            _xlfn.XLOOKUP(K544,'Water and wastewater'!$A:$A,'Water and wastewater'!$P:$P))))),
    0),
  0)</f>
        <v>0</v>
      </c>
    </row>
    <row r="545" spans="1:21" x14ac:dyDescent="0.35">
      <c r="A545" t="s">
        <v>3029</v>
      </c>
      <c r="B545">
        <v>2019</v>
      </c>
      <c r="C545">
        <v>2020</v>
      </c>
      <c r="D545" t="s">
        <v>295</v>
      </c>
      <c r="E545" t="s">
        <v>295</v>
      </c>
      <c r="F545" t="s">
        <v>2309</v>
      </c>
      <c r="G545" t="s">
        <v>1378</v>
      </c>
      <c r="H545" t="s">
        <v>2310</v>
      </c>
      <c r="I545">
        <v>16340</v>
      </c>
      <c r="J545" t="s">
        <v>3283</v>
      </c>
      <c r="K545" s="44">
        <v>1240</v>
      </c>
      <c r="L545" t="s">
        <v>2313</v>
      </c>
      <c r="M545" t="s">
        <v>1345</v>
      </c>
      <c r="N545" t="s">
        <v>2314</v>
      </c>
      <c r="O545" t="s">
        <v>1346</v>
      </c>
      <c r="P545">
        <v>0</v>
      </c>
      <c r="Q545">
        <v>0</v>
      </c>
      <c r="R545">
        <v>2400000</v>
      </c>
      <c r="S545">
        <v>1680000</v>
      </c>
      <c r="T545">
        <f>_xlfn.XLOOKUP(K545,[1]Sheet1!$K:$K,[1]Sheet1!$T:$T,0,0)</f>
        <v>2400000</v>
      </c>
      <c r="U545">
        <f>IF(ROW()=MATCH(K545,$K:$K,0),
  _xlfn.IFNA(_xlfn.IFNA(_xlfn.XLOOKUP(K545,Buildings!$A:$A,Buildings!$P:$P),
      _xlfn.IFNA(_xlfn.XLOOKUP(K545,'Renewable energy'!$A:$A,'Renewable energy'!$O:$O),
        _xlfn.IFNA(_xlfn.XLOOKUP(K545,Transportation!$A:$A,Transportation!$M:$M),
          _xlfn.IFNA(_xlfn.XLOOKUP(K545,'Waste and circular economy'!$A:$A,'Waste and circular economy'!$P:$P),
            _xlfn.XLOOKUP(K545,'Water and wastewater'!$A:$A,'Water and wastewater'!$P:$P))))),
    0),
  0)</f>
        <v>0</v>
      </c>
    </row>
    <row r="546" spans="1:21" x14ac:dyDescent="0.35">
      <c r="A546" t="s">
        <v>3062</v>
      </c>
      <c r="B546">
        <v>2019</v>
      </c>
      <c r="C546">
        <v>2020</v>
      </c>
      <c r="D546" t="s">
        <v>295</v>
      </c>
      <c r="E546" t="s">
        <v>295</v>
      </c>
      <c r="F546" t="s">
        <v>2309</v>
      </c>
      <c r="G546" t="s">
        <v>1378</v>
      </c>
      <c r="H546" t="s">
        <v>2310</v>
      </c>
      <c r="I546">
        <v>16340</v>
      </c>
      <c r="J546" t="s">
        <v>3283</v>
      </c>
      <c r="K546" s="44">
        <v>1313</v>
      </c>
      <c r="L546" t="s">
        <v>2315</v>
      </c>
      <c r="M546" t="s">
        <v>1336</v>
      </c>
      <c r="N546" t="s">
        <v>2316</v>
      </c>
      <c r="O546" t="s">
        <v>1337</v>
      </c>
      <c r="P546">
        <v>0</v>
      </c>
      <c r="Q546">
        <v>0</v>
      </c>
      <c r="R546">
        <v>2450000</v>
      </c>
      <c r="S546">
        <v>1837500</v>
      </c>
      <c r="T546">
        <f>_xlfn.XLOOKUP(K546,[1]Sheet1!$K:$K,[1]Sheet1!$T:$T,0,0)</f>
        <v>5400000</v>
      </c>
      <c r="U546">
        <f>IF(ROW()=MATCH(K546,$K:$K,0),
  _xlfn.IFNA(_xlfn.IFNA(_xlfn.XLOOKUP(K546,Buildings!$A:$A,Buildings!$P:$P),
      _xlfn.IFNA(_xlfn.XLOOKUP(K546,'Renewable energy'!$A:$A,'Renewable energy'!$O:$O),
        _xlfn.IFNA(_xlfn.XLOOKUP(K546,Transportation!$A:$A,Transportation!$M:$M),
          _xlfn.IFNA(_xlfn.XLOOKUP(K546,'Waste and circular economy'!$A:$A,'Waste and circular economy'!$P:$P),
            _xlfn.XLOOKUP(K546,'Water and wastewater'!$A:$A,'Water and wastewater'!$P:$P))))),
    0),
  0)</f>
        <v>0</v>
      </c>
    </row>
    <row r="547" spans="1:21" x14ac:dyDescent="0.35">
      <c r="A547" t="s">
        <v>2915</v>
      </c>
      <c r="B547">
        <v>2022</v>
      </c>
      <c r="C547">
        <v>2023</v>
      </c>
      <c r="D547" t="s">
        <v>295</v>
      </c>
      <c r="E547" t="s">
        <v>295</v>
      </c>
      <c r="F547" t="s">
        <v>2309</v>
      </c>
      <c r="G547" t="s">
        <v>1378</v>
      </c>
      <c r="H547" t="s">
        <v>2310</v>
      </c>
      <c r="I547">
        <v>16340</v>
      </c>
      <c r="J547" t="s">
        <v>3282</v>
      </c>
      <c r="K547" s="44">
        <v>1444</v>
      </c>
      <c r="L547" t="s">
        <v>2317</v>
      </c>
      <c r="M547" t="s">
        <v>296</v>
      </c>
      <c r="N547" t="s">
        <v>2318</v>
      </c>
      <c r="O547" t="s">
        <v>297</v>
      </c>
      <c r="P547">
        <v>0</v>
      </c>
      <c r="Q547">
        <v>0</v>
      </c>
      <c r="R547">
        <v>12672000</v>
      </c>
      <c r="S547">
        <v>11721600</v>
      </c>
      <c r="T547">
        <f>_xlfn.XLOOKUP(K547,[1]Sheet1!$K:$K,[1]Sheet1!$T:$T,0,0)</f>
        <v>75400000</v>
      </c>
      <c r="U547">
        <f>IF(ROW()=MATCH(K547,$K:$K,0),
  _xlfn.IFNA(_xlfn.IFNA(_xlfn.XLOOKUP(K547,Buildings!$A:$A,Buildings!$P:$P),
      _xlfn.IFNA(_xlfn.XLOOKUP(K547,'Renewable energy'!$A:$A,'Renewable energy'!$O:$O),
        _xlfn.IFNA(_xlfn.XLOOKUP(K547,Transportation!$A:$A,Transportation!$M:$M),
          _xlfn.IFNA(_xlfn.XLOOKUP(K547,'Waste and circular economy'!$A:$A,'Waste and circular economy'!$P:$P),
            _xlfn.XLOOKUP(K547,'Water and wastewater'!$A:$A,'Water and wastewater'!$P:$P))))),
    0),
  0)</f>
        <v>0.14500994363395231</v>
      </c>
    </row>
    <row r="548" spans="1:21" x14ac:dyDescent="0.35">
      <c r="A548" t="s">
        <v>2915</v>
      </c>
      <c r="B548">
        <v>2022</v>
      </c>
      <c r="C548">
        <v>2023</v>
      </c>
      <c r="D548" t="s">
        <v>295</v>
      </c>
      <c r="E548" t="s">
        <v>295</v>
      </c>
      <c r="F548" t="s">
        <v>2309</v>
      </c>
      <c r="G548" t="s">
        <v>1378</v>
      </c>
      <c r="H548" t="s">
        <v>2310</v>
      </c>
      <c r="I548">
        <v>16340</v>
      </c>
      <c r="J548" t="s">
        <v>3282</v>
      </c>
      <c r="K548" s="44">
        <v>1444</v>
      </c>
      <c r="L548" t="s">
        <v>2317</v>
      </c>
      <c r="M548" t="s">
        <v>296</v>
      </c>
      <c r="N548" t="s">
        <v>2318</v>
      </c>
      <c r="O548" t="s">
        <v>297</v>
      </c>
      <c r="P548">
        <v>0</v>
      </c>
      <c r="Q548">
        <v>0</v>
      </c>
      <c r="R548">
        <v>13728000</v>
      </c>
      <c r="S548">
        <v>12698400</v>
      </c>
      <c r="T548">
        <f>_xlfn.XLOOKUP(K548,[1]Sheet1!$K:$K,[1]Sheet1!$T:$T,0,0)</f>
        <v>75400000</v>
      </c>
      <c r="U548">
        <f>IF(ROW()=MATCH(K548,$K:$K,0),
  _xlfn.IFNA(_xlfn.IFNA(_xlfn.XLOOKUP(K548,Buildings!$A:$A,Buildings!$P:$P),
      _xlfn.IFNA(_xlfn.XLOOKUP(K548,'Renewable energy'!$A:$A,'Renewable energy'!$O:$O),
        _xlfn.IFNA(_xlfn.XLOOKUP(K548,Transportation!$A:$A,Transportation!$M:$M),
          _xlfn.IFNA(_xlfn.XLOOKUP(K548,'Waste and circular economy'!$A:$A,'Waste and circular economy'!$P:$P),
            _xlfn.XLOOKUP(K548,'Water and wastewater'!$A:$A,'Water and wastewater'!$P:$P))))),
    0),
  0)</f>
        <v>0</v>
      </c>
    </row>
    <row r="549" spans="1:21" x14ac:dyDescent="0.35">
      <c r="A549" t="s">
        <v>3029</v>
      </c>
      <c r="B549">
        <v>2019</v>
      </c>
      <c r="C549">
        <v>2019</v>
      </c>
      <c r="D549" t="s">
        <v>295</v>
      </c>
      <c r="E549" t="s">
        <v>295</v>
      </c>
      <c r="F549" t="s">
        <v>2309</v>
      </c>
      <c r="G549" t="s">
        <v>1378</v>
      </c>
      <c r="H549" t="s">
        <v>2310</v>
      </c>
      <c r="I549">
        <v>16340</v>
      </c>
      <c r="J549" t="s">
        <v>3285</v>
      </c>
      <c r="K549" s="44">
        <v>1239</v>
      </c>
      <c r="L549" t="s">
        <v>2319</v>
      </c>
      <c r="M549" t="s">
        <v>1209</v>
      </c>
      <c r="N549" t="s">
        <v>2320</v>
      </c>
      <c r="O549" t="s">
        <v>1210</v>
      </c>
      <c r="P549">
        <v>0</v>
      </c>
      <c r="Q549">
        <v>0</v>
      </c>
      <c r="R549">
        <v>3028000</v>
      </c>
      <c r="S549">
        <v>2119600</v>
      </c>
      <c r="T549">
        <f>_xlfn.XLOOKUP(K549,[1]Sheet1!$K:$K,[1]Sheet1!$T:$T,0,0)</f>
        <v>3028000</v>
      </c>
      <c r="U549">
        <f>IF(ROW()=MATCH(K549,$K:$K,0),
  _xlfn.IFNA(_xlfn.IFNA(_xlfn.XLOOKUP(K549,Buildings!$A:$A,Buildings!$P:$P),
      _xlfn.IFNA(_xlfn.XLOOKUP(K549,'Renewable energy'!$A:$A,'Renewable energy'!$O:$O),
        _xlfn.IFNA(_xlfn.XLOOKUP(K549,Transportation!$A:$A,Transportation!$M:$M),
          _xlfn.IFNA(_xlfn.XLOOKUP(K549,'Waste and circular economy'!$A:$A,'Waste and circular economy'!$P:$P),
            _xlfn.XLOOKUP(K549,'Water and wastewater'!$A:$A,'Water and wastewater'!$P:$P))))),
    0),
  0)</f>
        <v>0</v>
      </c>
    </row>
    <row r="550" spans="1:21" x14ac:dyDescent="0.35">
      <c r="A550" t="s">
        <v>2974</v>
      </c>
      <c r="B550">
        <v>2024</v>
      </c>
      <c r="C550">
        <v>2025</v>
      </c>
      <c r="D550" t="s">
        <v>57</v>
      </c>
      <c r="E550" t="s">
        <v>57</v>
      </c>
      <c r="F550" t="s">
        <v>2321</v>
      </c>
      <c r="G550" t="s">
        <v>1378</v>
      </c>
      <c r="H550" t="s">
        <v>2322</v>
      </c>
      <c r="I550">
        <v>100781</v>
      </c>
      <c r="J550" t="s">
        <v>3282</v>
      </c>
      <c r="K550" s="44">
        <v>4021</v>
      </c>
      <c r="L550" t="s">
        <v>2323</v>
      </c>
      <c r="M550" t="s">
        <v>60</v>
      </c>
      <c r="N550" t="s">
        <v>2324</v>
      </c>
      <c r="O550" t="s">
        <v>61</v>
      </c>
      <c r="P550">
        <v>0</v>
      </c>
      <c r="Q550">
        <v>0</v>
      </c>
      <c r="R550">
        <v>53844017</v>
      </c>
      <c r="S550">
        <v>53844017</v>
      </c>
      <c r="T550">
        <f>_xlfn.XLOOKUP(K550,[1]Sheet1!$K:$K,[1]Sheet1!$T:$T,0,0)</f>
        <v>70000000</v>
      </c>
      <c r="U550">
        <f>IF(ROW()=MATCH(K550,$K:$K,0),
  _xlfn.IFNA(_xlfn.IFNA(_xlfn.XLOOKUP(K550,Buildings!$A:$A,Buildings!$P:$P),
      _xlfn.IFNA(_xlfn.XLOOKUP(K550,'Renewable energy'!$A:$A,'Renewable energy'!$O:$O),
        _xlfn.IFNA(_xlfn.XLOOKUP(K550,Transportation!$A:$A,Transportation!$M:$M),
          _xlfn.IFNA(_xlfn.XLOOKUP(K550,'Waste and circular economy'!$A:$A,'Waste and circular economy'!$P:$P),
            _xlfn.XLOOKUP(K550,'Water and wastewater'!$A:$A,'Water and wastewater'!$P:$P))))),
    0),
  0)</f>
        <v>0.70340854616493997</v>
      </c>
    </row>
    <row r="551" spans="1:21" x14ac:dyDescent="0.35">
      <c r="A551" t="s">
        <v>3144</v>
      </c>
      <c r="B551">
        <v>2016</v>
      </c>
      <c r="C551">
        <v>2017</v>
      </c>
      <c r="D551" t="s">
        <v>57</v>
      </c>
      <c r="E551" t="s">
        <v>57</v>
      </c>
      <c r="F551" t="s">
        <v>2321</v>
      </c>
      <c r="G551" t="s">
        <v>1378</v>
      </c>
      <c r="H551" t="s">
        <v>2322</v>
      </c>
      <c r="I551">
        <v>100781</v>
      </c>
      <c r="J551" t="s">
        <v>3282</v>
      </c>
      <c r="K551" s="44">
        <v>1125</v>
      </c>
      <c r="L551" t="s">
        <v>2325</v>
      </c>
      <c r="M551" t="s">
        <v>633</v>
      </c>
      <c r="N551" t="s">
        <v>2326</v>
      </c>
      <c r="O551" t="s">
        <v>634</v>
      </c>
      <c r="P551">
        <v>0</v>
      </c>
      <c r="Q551">
        <v>0</v>
      </c>
      <c r="R551">
        <v>58000000</v>
      </c>
      <c r="S551">
        <v>44742880</v>
      </c>
      <c r="T551">
        <f>_xlfn.XLOOKUP(K551,[1]Sheet1!$K:$K,[1]Sheet1!$T:$T,0,0)</f>
        <v>58300000</v>
      </c>
      <c r="U551">
        <f>IF(ROW()=MATCH(K551,$K:$K,0),
  _xlfn.IFNA(_xlfn.IFNA(_xlfn.XLOOKUP(K551,Buildings!$A:$A,Buildings!$P:$P),
      _xlfn.IFNA(_xlfn.XLOOKUP(K551,'Renewable energy'!$A:$A,'Renewable energy'!$O:$O),
        _xlfn.IFNA(_xlfn.XLOOKUP(K551,Transportation!$A:$A,Transportation!$M:$M),
          _xlfn.IFNA(_xlfn.XLOOKUP(K551,'Waste and circular economy'!$A:$A,'Waste and circular economy'!$P:$P),
            _xlfn.XLOOKUP(K551,'Water and wastewater'!$A:$A,'Water and wastewater'!$P:$P))))),
    0),
  0)</f>
        <v>1.0607086963799384</v>
      </c>
    </row>
    <row r="552" spans="1:21" x14ac:dyDescent="0.35">
      <c r="A552" t="s">
        <v>2974</v>
      </c>
      <c r="B552">
        <v>2024</v>
      </c>
      <c r="C552">
        <v>2024</v>
      </c>
      <c r="D552" t="s">
        <v>57</v>
      </c>
      <c r="E552" t="s">
        <v>57</v>
      </c>
      <c r="F552" t="s">
        <v>2321</v>
      </c>
      <c r="G552" t="s">
        <v>1378</v>
      </c>
      <c r="H552" t="s">
        <v>2322</v>
      </c>
      <c r="I552">
        <v>100781</v>
      </c>
      <c r="J552" t="s">
        <v>3282</v>
      </c>
      <c r="K552" s="44">
        <v>4022</v>
      </c>
      <c r="L552" t="s">
        <v>2327</v>
      </c>
      <c r="M552" t="s">
        <v>58</v>
      </c>
      <c r="N552" t="s">
        <v>2328</v>
      </c>
      <c r="O552" t="s">
        <v>59</v>
      </c>
      <c r="P552">
        <v>0</v>
      </c>
      <c r="Q552">
        <v>0</v>
      </c>
      <c r="R552">
        <v>760000</v>
      </c>
      <c r="S552">
        <v>760000</v>
      </c>
      <c r="T552">
        <f>_xlfn.XLOOKUP(K552,[1]Sheet1!$K:$K,[1]Sheet1!$T:$T,0,0)</f>
        <v>949668</v>
      </c>
      <c r="U552">
        <f>IF(ROW()=MATCH(K552,$K:$K,0),
  _xlfn.IFNA(_xlfn.IFNA(_xlfn.XLOOKUP(K552,Buildings!$A:$A,Buildings!$P:$P),
      _xlfn.IFNA(_xlfn.XLOOKUP(K552,'Renewable energy'!$A:$A,'Renewable energy'!$O:$O),
        _xlfn.IFNA(_xlfn.XLOOKUP(K552,Transportation!$A:$A,Transportation!$M:$M),
          _xlfn.IFNA(_xlfn.XLOOKUP(K552,'Waste and circular economy'!$A:$A,'Waste and circular economy'!$P:$P),
            _xlfn.XLOOKUP(K552,'Water and wastewater'!$A:$A,'Water and wastewater'!$P:$P))))),
    0),
  0)</f>
        <v>0.38045695969538823</v>
      </c>
    </row>
    <row r="553" spans="1:21" x14ac:dyDescent="0.35">
      <c r="A553" t="s">
        <v>3134</v>
      </c>
      <c r="B553">
        <v>2019</v>
      </c>
      <c r="C553">
        <v>2024</v>
      </c>
      <c r="D553" t="s">
        <v>52</v>
      </c>
      <c r="E553" t="s">
        <v>52</v>
      </c>
      <c r="F553" t="s">
        <v>2329</v>
      </c>
      <c r="G553" t="s">
        <v>2330</v>
      </c>
      <c r="H553" t="s">
        <v>2331</v>
      </c>
      <c r="I553">
        <v>3000</v>
      </c>
      <c r="J553" t="s">
        <v>3284</v>
      </c>
      <c r="K553" s="44">
        <v>4054</v>
      </c>
      <c r="L553" t="s">
        <v>2332</v>
      </c>
      <c r="M553" t="s">
        <v>771</v>
      </c>
      <c r="N553" t="s">
        <v>2333</v>
      </c>
      <c r="O553" t="s">
        <v>772</v>
      </c>
      <c r="P553">
        <v>0</v>
      </c>
      <c r="Q553">
        <v>0</v>
      </c>
      <c r="R553">
        <v>12151829</v>
      </c>
      <c r="S553">
        <v>12151829</v>
      </c>
      <c r="T553">
        <f>_xlfn.XLOOKUP(K553,[1]Sheet1!$K:$K,[1]Sheet1!$T:$T,0,0)</f>
        <v>16793515</v>
      </c>
      <c r="U553">
        <f>IF(ROW()=MATCH(K553,$K:$K,0),
  _xlfn.IFNA(_xlfn.IFNA(_xlfn.XLOOKUP(K553,Buildings!$A:$A,Buildings!$P:$P),
      _xlfn.IFNA(_xlfn.XLOOKUP(K553,'Renewable energy'!$A:$A,'Renewable energy'!$O:$O),
        _xlfn.IFNA(_xlfn.XLOOKUP(K553,Transportation!$A:$A,Transportation!$M:$M),
          _xlfn.IFNA(_xlfn.XLOOKUP(K553,'Waste and circular economy'!$A:$A,'Waste and circular economy'!$P:$P),
            _xlfn.XLOOKUP(K553,'Water and wastewater'!$A:$A,'Water and wastewater'!$P:$P))))),
    0),
  0)</f>
        <v>46.848194969724908</v>
      </c>
    </row>
    <row r="554" spans="1:21" x14ac:dyDescent="0.35">
      <c r="A554" t="s">
        <v>3145</v>
      </c>
      <c r="B554">
        <v>2021</v>
      </c>
      <c r="C554">
        <v>2024</v>
      </c>
      <c r="D554" t="s">
        <v>52</v>
      </c>
      <c r="E554" t="s">
        <v>52</v>
      </c>
      <c r="F554" t="s">
        <v>2329</v>
      </c>
      <c r="G554" t="s">
        <v>2330</v>
      </c>
      <c r="H554" t="s">
        <v>2331</v>
      </c>
      <c r="I554">
        <v>3000</v>
      </c>
      <c r="J554" t="s">
        <v>3282</v>
      </c>
      <c r="K554" s="44">
        <v>1520</v>
      </c>
      <c r="L554" t="s">
        <v>2334</v>
      </c>
      <c r="M554" t="s">
        <v>199</v>
      </c>
      <c r="N554" t="s">
        <v>2335</v>
      </c>
      <c r="O554" t="s">
        <v>200</v>
      </c>
      <c r="P554">
        <v>0</v>
      </c>
      <c r="Q554">
        <v>0</v>
      </c>
      <c r="R554">
        <v>286313000</v>
      </c>
      <c r="S554">
        <v>286313000</v>
      </c>
      <c r="T554">
        <f>_xlfn.XLOOKUP(K554,[1]Sheet1!$K:$K,[1]Sheet1!$T:$T,0,0)</f>
        <v>752600000</v>
      </c>
      <c r="U554">
        <f>IF(ROW()=MATCH(K554,$K:$K,0),
  _xlfn.IFNA(_xlfn.IFNA(_xlfn.XLOOKUP(K554,Buildings!$A:$A,Buildings!$P:$P),
      _xlfn.IFNA(_xlfn.XLOOKUP(K554,'Renewable energy'!$A:$A,'Renewable energy'!$O:$O),
        _xlfn.IFNA(_xlfn.XLOOKUP(K554,Transportation!$A:$A,Transportation!$M:$M),
          _xlfn.IFNA(_xlfn.XLOOKUP(K554,'Waste and circular economy'!$A:$A,'Waste and circular economy'!$P:$P),
            _xlfn.XLOOKUP(K554,'Water and wastewater'!$A:$A,'Water and wastewater'!$P:$P))))),
    0),
  0)</f>
        <v>3.8461561600000009</v>
      </c>
    </row>
    <row r="555" spans="1:21" x14ac:dyDescent="0.35">
      <c r="A555" t="s">
        <v>3061</v>
      </c>
      <c r="B555">
        <v>2021</v>
      </c>
      <c r="C555">
        <v>2024</v>
      </c>
      <c r="D555" t="s">
        <v>52</v>
      </c>
      <c r="E555" t="s">
        <v>52</v>
      </c>
      <c r="F555" t="s">
        <v>2329</v>
      </c>
      <c r="G555" t="s">
        <v>2330</v>
      </c>
      <c r="H555" t="s">
        <v>2331</v>
      </c>
      <c r="I555">
        <v>3000</v>
      </c>
      <c r="J555" t="s">
        <v>3282</v>
      </c>
      <c r="K555" s="44">
        <v>1520</v>
      </c>
      <c r="L555" t="s">
        <v>2334</v>
      </c>
      <c r="M555" t="s">
        <v>199</v>
      </c>
      <c r="N555" t="s">
        <v>2335</v>
      </c>
      <c r="O555" t="s">
        <v>200</v>
      </c>
      <c r="P555">
        <v>0</v>
      </c>
      <c r="Q555">
        <v>0</v>
      </c>
      <c r="R555">
        <v>315767000</v>
      </c>
      <c r="S555">
        <v>315767000</v>
      </c>
      <c r="T555">
        <f>_xlfn.XLOOKUP(K555,[1]Sheet1!$K:$K,[1]Sheet1!$T:$T,0,0)</f>
        <v>752600000</v>
      </c>
      <c r="U555">
        <f>IF(ROW()=MATCH(K555,$K:$K,0),
  _xlfn.IFNA(_xlfn.IFNA(_xlfn.XLOOKUP(K555,Buildings!$A:$A,Buildings!$P:$P),
      _xlfn.IFNA(_xlfn.XLOOKUP(K555,'Renewable energy'!$A:$A,'Renewable energy'!$O:$O),
        _xlfn.IFNA(_xlfn.XLOOKUP(K555,Transportation!$A:$A,Transportation!$M:$M),
          _xlfn.IFNA(_xlfn.XLOOKUP(K555,'Waste and circular economy'!$A:$A,'Waste and circular economy'!$P:$P),
            _xlfn.XLOOKUP(K555,'Water and wastewater'!$A:$A,'Water and wastewater'!$P:$P))))),
    0),
  0)</f>
        <v>0</v>
      </c>
    </row>
    <row r="556" spans="1:21" x14ac:dyDescent="0.35">
      <c r="A556" t="s">
        <v>3146</v>
      </c>
      <c r="B556">
        <v>2022</v>
      </c>
      <c r="C556">
        <v>2025</v>
      </c>
      <c r="D556" t="s">
        <v>52</v>
      </c>
      <c r="E556" t="s">
        <v>52</v>
      </c>
      <c r="F556" t="s">
        <v>2329</v>
      </c>
      <c r="G556" t="s">
        <v>2330</v>
      </c>
      <c r="H556" t="s">
        <v>2331</v>
      </c>
      <c r="I556">
        <v>3000</v>
      </c>
      <c r="J556" t="s">
        <v>3282</v>
      </c>
      <c r="K556" s="44">
        <v>4003</v>
      </c>
      <c r="L556" t="s">
        <v>2336</v>
      </c>
      <c r="M556" t="s">
        <v>81</v>
      </c>
      <c r="N556" t="s">
        <v>2337</v>
      </c>
      <c r="O556" t="s">
        <v>82</v>
      </c>
      <c r="P556">
        <v>0</v>
      </c>
      <c r="Q556">
        <v>0</v>
      </c>
      <c r="R556">
        <v>354600000</v>
      </c>
      <c r="S556">
        <v>354600000</v>
      </c>
      <c r="T556">
        <f>_xlfn.XLOOKUP(K556,[1]Sheet1!$K:$K,[1]Sheet1!$T:$T,0,0)</f>
        <v>541000000</v>
      </c>
      <c r="U556">
        <f>IF(ROW()=MATCH(K556,$K:$K,0),
  _xlfn.IFNA(_xlfn.IFNA(_xlfn.XLOOKUP(K556,Buildings!$A:$A,Buildings!$P:$P),
      _xlfn.IFNA(_xlfn.XLOOKUP(K556,'Renewable energy'!$A:$A,'Renewable energy'!$O:$O),
        _xlfn.IFNA(_xlfn.XLOOKUP(K556,Transportation!$A:$A,Transportation!$M:$M),
          _xlfn.IFNA(_xlfn.XLOOKUP(K556,'Waste and circular economy'!$A:$A,'Waste and circular economy'!$P:$P),
            _xlfn.XLOOKUP(K556,'Water and wastewater'!$A:$A,'Water and wastewater'!$P:$P))))),
    0),
  0)</f>
        <v>1.2703211374491683</v>
      </c>
    </row>
    <row r="557" spans="1:21" x14ac:dyDescent="0.35">
      <c r="A557" t="s">
        <v>3146</v>
      </c>
      <c r="B557">
        <v>2024</v>
      </c>
      <c r="C557">
        <v>2025</v>
      </c>
      <c r="D557" t="s">
        <v>52</v>
      </c>
      <c r="E557" t="s">
        <v>52</v>
      </c>
      <c r="F557" t="s">
        <v>2329</v>
      </c>
      <c r="G557" t="s">
        <v>2330</v>
      </c>
      <c r="H557" t="s">
        <v>2331</v>
      </c>
      <c r="I557">
        <v>3000</v>
      </c>
      <c r="J557" t="s">
        <v>3282</v>
      </c>
      <c r="K557" s="44">
        <v>4027</v>
      </c>
      <c r="L557" t="s">
        <v>2338</v>
      </c>
      <c r="M557" t="s">
        <v>53</v>
      </c>
      <c r="N557" t="s">
        <v>2339</v>
      </c>
      <c r="O557" t="s">
        <v>54</v>
      </c>
      <c r="P557">
        <v>0</v>
      </c>
      <c r="Q557">
        <v>0</v>
      </c>
      <c r="R557">
        <v>57882842</v>
      </c>
      <c r="S557">
        <v>57882842</v>
      </c>
      <c r="T557">
        <f>_xlfn.XLOOKUP(K557,[1]Sheet1!$K:$K,[1]Sheet1!$T:$T,0,0)</f>
        <v>62900000</v>
      </c>
      <c r="U557">
        <f>IF(ROW()=MATCH(K557,$K:$K,0),
  _xlfn.IFNA(_xlfn.IFNA(_xlfn.XLOOKUP(K557,Buildings!$A:$A,Buildings!$P:$P),
      _xlfn.IFNA(_xlfn.XLOOKUP(K557,'Renewable energy'!$A:$A,'Renewable energy'!$O:$O),
        _xlfn.IFNA(_xlfn.XLOOKUP(K557,Transportation!$A:$A,Transportation!$M:$M),
          _xlfn.IFNA(_xlfn.XLOOKUP(K557,'Waste and circular economy'!$A:$A,'Waste and circular economy'!$P:$P),
            _xlfn.XLOOKUP(K557,'Water and wastewater'!$A:$A,'Water and wastewater'!$P:$P))))),
    0),
  0)</f>
        <v>7.0143783783783782</v>
      </c>
    </row>
    <row r="558" spans="1:21" x14ac:dyDescent="0.35">
      <c r="A558" t="s">
        <v>3134</v>
      </c>
      <c r="B558">
        <v>2024</v>
      </c>
      <c r="C558">
        <v>2025</v>
      </c>
      <c r="D558" t="s">
        <v>52</v>
      </c>
      <c r="E558" t="s">
        <v>52</v>
      </c>
      <c r="F558" t="s">
        <v>2329</v>
      </c>
      <c r="G558" t="s">
        <v>2330</v>
      </c>
      <c r="H558" t="s">
        <v>2331</v>
      </c>
      <c r="I558">
        <v>3000</v>
      </c>
      <c r="J558" t="s">
        <v>3282</v>
      </c>
      <c r="K558" s="44">
        <v>4027</v>
      </c>
      <c r="L558" t="s">
        <v>2338</v>
      </c>
      <c r="M558" t="s">
        <v>53</v>
      </c>
      <c r="N558" t="s">
        <v>2339</v>
      </c>
      <c r="O558" t="s">
        <v>54</v>
      </c>
      <c r="P558">
        <v>0</v>
      </c>
      <c r="Q558">
        <v>0</v>
      </c>
      <c r="R558">
        <v>1917158</v>
      </c>
      <c r="S558">
        <v>1917158</v>
      </c>
      <c r="T558">
        <f>_xlfn.XLOOKUP(K558,[1]Sheet1!$K:$K,[1]Sheet1!$T:$T,0,0)</f>
        <v>62900000</v>
      </c>
      <c r="U558">
        <f>IF(ROW()=MATCH(K558,$K:$K,0),
  _xlfn.IFNA(_xlfn.IFNA(_xlfn.XLOOKUP(K558,Buildings!$A:$A,Buildings!$P:$P),
      _xlfn.IFNA(_xlfn.XLOOKUP(K558,'Renewable energy'!$A:$A,'Renewable energy'!$O:$O),
        _xlfn.IFNA(_xlfn.XLOOKUP(K558,Transportation!$A:$A,Transportation!$M:$M),
          _xlfn.IFNA(_xlfn.XLOOKUP(K558,'Waste and circular economy'!$A:$A,'Waste and circular economy'!$P:$P),
            _xlfn.XLOOKUP(K558,'Water and wastewater'!$A:$A,'Water and wastewater'!$P:$P))))),
    0),
  0)</f>
        <v>0</v>
      </c>
    </row>
    <row r="559" spans="1:21" x14ac:dyDescent="0.35">
      <c r="A559" t="s">
        <v>3147</v>
      </c>
      <c r="B559">
        <v>2021</v>
      </c>
      <c r="C559">
        <v>2023</v>
      </c>
      <c r="D559" t="s">
        <v>52</v>
      </c>
      <c r="E559" t="s">
        <v>52</v>
      </c>
      <c r="F559" t="s">
        <v>2329</v>
      </c>
      <c r="G559" t="s">
        <v>2330</v>
      </c>
      <c r="H559" t="s">
        <v>2331</v>
      </c>
      <c r="I559">
        <v>3000</v>
      </c>
      <c r="J559" t="s">
        <v>3282</v>
      </c>
      <c r="K559" s="44">
        <v>1494</v>
      </c>
      <c r="L559" t="s">
        <v>2340</v>
      </c>
      <c r="M559" t="s">
        <v>241</v>
      </c>
      <c r="N559" t="s">
        <v>2341</v>
      </c>
      <c r="O559" t="s">
        <v>242</v>
      </c>
      <c r="P559">
        <v>0</v>
      </c>
      <c r="Q559">
        <v>0</v>
      </c>
      <c r="R559">
        <v>435100000</v>
      </c>
      <c r="S559">
        <v>435099999.99999988</v>
      </c>
      <c r="T559">
        <f>_xlfn.XLOOKUP(K559,[1]Sheet1!$K:$K,[1]Sheet1!$T:$T,0,0)</f>
        <v>825000000</v>
      </c>
      <c r="U559">
        <f>IF(ROW()=MATCH(K559,$K:$K,0),
  _xlfn.IFNA(_xlfn.IFNA(_xlfn.XLOOKUP(K559,Buildings!$A:$A,Buildings!$P:$P),
      _xlfn.IFNA(_xlfn.XLOOKUP(K559,'Renewable energy'!$A:$A,'Renewable energy'!$O:$O),
        _xlfn.IFNA(_xlfn.XLOOKUP(K559,Transportation!$A:$A,Transportation!$M:$M),
          _xlfn.IFNA(_xlfn.XLOOKUP(K559,'Waste and circular economy'!$A:$A,'Waste and circular economy'!$P:$P),
            _xlfn.XLOOKUP(K559,'Water and wastewater'!$A:$A,'Water and wastewater'!$P:$P))))),
    0),
  0)</f>
        <v>5.1339902963999977</v>
      </c>
    </row>
    <row r="560" spans="1:21" x14ac:dyDescent="0.35">
      <c r="A560" t="s">
        <v>3146</v>
      </c>
      <c r="B560">
        <v>2024</v>
      </c>
      <c r="C560">
        <v>2025</v>
      </c>
      <c r="D560" t="s">
        <v>52</v>
      </c>
      <c r="E560" t="s">
        <v>52</v>
      </c>
      <c r="F560" t="s">
        <v>2329</v>
      </c>
      <c r="G560" t="s">
        <v>2330</v>
      </c>
      <c r="H560" t="s">
        <v>2331</v>
      </c>
      <c r="I560">
        <v>3000</v>
      </c>
      <c r="J560" t="s">
        <v>3285</v>
      </c>
      <c r="K560" s="44">
        <v>4029</v>
      </c>
      <c r="L560" t="s">
        <v>2342</v>
      </c>
      <c r="M560" t="s">
        <v>1054</v>
      </c>
      <c r="N560" t="s">
        <v>2343</v>
      </c>
      <c r="O560" t="s">
        <v>1055</v>
      </c>
      <c r="P560">
        <v>0</v>
      </c>
      <c r="Q560">
        <v>0</v>
      </c>
      <c r="R560">
        <v>235371681</v>
      </c>
      <c r="S560">
        <v>235371681</v>
      </c>
      <c r="T560">
        <f>_xlfn.XLOOKUP(K560,[1]Sheet1!$K:$K,[1]Sheet1!$T:$T,0,0)</f>
        <v>235371681</v>
      </c>
      <c r="U560">
        <f>IF(ROW()=MATCH(K560,$K:$K,0),
  _xlfn.IFNA(_xlfn.IFNA(_xlfn.XLOOKUP(K560,Buildings!$A:$A,Buildings!$P:$P),
      _xlfn.IFNA(_xlfn.XLOOKUP(K560,'Renewable energy'!$A:$A,'Renewable energy'!$O:$O),
        _xlfn.IFNA(_xlfn.XLOOKUP(K560,Transportation!$A:$A,Transportation!$M:$M),
          _xlfn.IFNA(_xlfn.XLOOKUP(K560,'Waste and circular economy'!$A:$A,'Waste and circular economy'!$P:$P),
            _xlfn.XLOOKUP(K560,'Water and wastewater'!$A:$A,'Water and wastewater'!$P:$P))))),
    0),
  0)</f>
        <v>0</v>
      </c>
    </row>
    <row r="561" spans="1:21" x14ac:dyDescent="0.35">
      <c r="A561" t="s">
        <v>3145</v>
      </c>
      <c r="B561">
        <v>2021</v>
      </c>
      <c r="C561">
        <v>2025</v>
      </c>
      <c r="D561" t="s">
        <v>52</v>
      </c>
      <c r="E561" t="s">
        <v>52</v>
      </c>
      <c r="F561" t="s">
        <v>2329</v>
      </c>
      <c r="G561" t="s">
        <v>2330</v>
      </c>
      <c r="H561" t="s">
        <v>2331</v>
      </c>
      <c r="I561">
        <v>3000</v>
      </c>
      <c r="J561" t="s">
        <v>3282</v>
      </c>
      <c r="K561" s="44">
        <v>1521</v>
      </c>
      <c r="L561" t="s">
        <v>2344</v>
      </c>
      <c r="M561" t="s">
        <v>197</v>
      </c>
      <c r="N561" t="s">
        <v>2345</v>
      </c>
      <c r="O561" t="s">
        <v>198</v>
      </c>
      <c r="P561">
        <v>0</v>
      </c>
      <c r="Q561">
        <v>0</v>
      </c>
      <c r="R561">
        <v>575000000</v>
      </c>
      <c r="S561">
        <v>575000000</v>
      </c>
      <c r="T561">
        <f>_xlfn.XLOOKUP(K561,[1]Sheet1!$K:$K,[1]Sheet1!$T:$T,0,0)</f>
        <v>1250000000</v>
      </c>
      <c r="U561">
        <f>IF(ROW()=MATCH(K561,$K:$K,0),
  _xlfn.IFNA(_xlfn.IFNA(_xlfn.XLOOKUP(K561,Buildings!$A:$A,Buildings!$P:$P),
      _xlfn.IFNA(_xlfn.XLOOKUP(K561,'Renewable energy'!$A:$A,'Renewable energy'!$O:$O),
        _xlfn.IFNA(_xlfn.XLOOKUP(K561,Transportation!$A:$A,Transportation!$M:$M),
          _xlfn.IFNA(_xlfn.XLOOKUP(K561,'Waste and circular economy'!$A:$A,'Waste and circular economy'!$P:$P),
            _xlfn.XLOOKUP(K561,'Water and wastewater'!$A:$A,'Water and wastewater'!$P:$P))))),
    0),
  0)</f>
        <v>2.7673916479999998</v>
      </c>
    </row>
    <row r="562" spans="1:21" x14ac:dyDescent="0.35">
      <c r="A562" t="s">
        <v>3061</v>
      </c>
      <c r="B562">
        <v>2021</v>
      </c>
      <c r="C562">
        <v>2025</v>
      </c>
      <c r="D562" t="s">
        <v>52</v>
      </c>
      <c r="E562" t="s">
        <v>52</v>
      </c>
      <c r="F562" t="s">
        <v>2329</v>
      </c>
      <c r="G562" t="s">
        <v>2330</v>
      </c>
      <c r="H562" t="s">
        <v>2331</v>
      </c>
      <c r="I562">
        <v>3000</v>
      </c>
      <c r="J562" t="s">
        <v>3282</v>
      </c>
      <c r="K562" s="44">
        <v>1521</v>
      </c>
      <c r="L562" t="s">
        <v>2344</v>
      </c>
      <c r="M562" t="s">
        <v>197</v>
      </c>
      <c r="N562" t="s">
        <v>2345</v>
      </c>
      <c r="O562" t="s">
        <v>198</v>
      </c>
      <c r="P562">
        <v>0</v>
      </c>
      <c r="Q562">
        <v>0</v>
      </c>
      <c r="R562">
        <v>170673000</v>
      </c>
      <c r="S562">
        <v>170673000</v>
      </c>
      <c r="T562">
        <f>_xlfn.XLOOKUP(K562,[1]Sheet1!$K:$K,[1]Sheet1!$T:$T,0,0)</f>
        <v>1250000000</v>
      </c>
      <c r="U562">
        <f>IF(ROW()=MATCH(K562,$K:$K,0),
  _xlfn.IFNA(_xlfn.IFNA(_xlfn.XLOOKUP(K562,Buildings!$A:$A,Buildings!$P:$P),
      _xlfn.IFNA(_xlfn.XLOOKUP(K562,'Renewable energy'!$A:$A,'Renewable energy'!$O:$O),
        _xlfn.IFNA(_xlfn.XLOOKUP(K562,Transportation!$A:$A,Transportation!$M:$M),
          _xlfn.IFNA(_xlfn.XLOOKUP(K562,'Waste and circular economy'!$A:$A,'Waste and circular economy'!$P:$P),
            _xlfn.XLOOKUP(K562,'Water and wastewater'!$A:$A,'Water and wastewater'!$P:$P))))),
    0),
  0)</f>
        <v>0</v>
      </c>
    </row>
    <row r="563" spans="1:21" x14ac:dyDescent="0.35">
      <c r="A563" t="s">
        <v>2902</v>
      </c>
      <c r="B563">
        <v>2021</v>
      </c>
      <c r="C563">
        <v>2025</v>
      </c>
      <c r="D563" t="s">
        <v>52</v>
      </c>
      <c r="E563" t="s">
        <v>52</v>
      </c>
      <c r="F563" t="s">
        <v>2329</v>
      </c>
      <c r="G563" t="s">
        <v>2330</v>
      </c>
      <c r="H563" t="s">
        <v>2331</v>
      </c>
      <c r="I563">
        <v>3000</v>
      </c>
      <c r="J563" t="s">
        <v>3282</v>
      </c>
      <c r="K563" s="44">
        <v>1521</v>
      </c>
      <c r="L563" t="s">
        <v>2344</v>
      </c>
      <c r="M563" t="s">
        <v>197</v>
      </c>
      <c r="N563" t="s">
        <v>2345</v>
      </c>
      <c r="O563" t="s">
        <v>198</v>
      </c>
      <c r="P563">
        <v>0</v>
      </c>
      <c r="Q563">
        <v>0</v>
      </c>
      <c r="R563">
        <v>254327000</v>
      </c>
      <c r="S563">
        <v>254327000</v>
      </c>
      <c r="T563">
        <f>_xlfn.XLOOKUP(K563,[1]Sheet1!$K:$K,[1]Sheet1!$T:$T,0,0)</f>
        <v>1250000000</v>
      </c>
      <c r="U563">
        <f>IF(ROW()=MATCH(K563,$K:$K,0),
  _xlfn.IFNA(_xlfn.IFNA(_xlfn.XLOOKUP(K563,Buildings!$A:$A,Buildings!$P:$P),
      _xlfn.IFNA(_xlfn.XLOOKUP(K563,'Renewable energy'!$A:$A,'Renewable energy'!$O:$O),
        _xlfn.IFNA(_xlfn.XLOOKUP(K563,Transportation!$A:$A,Transportation!$M:$M),
          _xlfn.IFNA(_xlfn.XLOOKUP(K563,'Waste and circular economy'!$A:$A,'Waste and circular economy'!$P:$P),
            _xlfn.XLOOKUP(K563,'Water and wastewater'!$A:$A,'Water and wastewater'!$P:$P))))),
    0),
  0)</f>
        <v>0</v>
      </c>
    </row>
    <row r="564" spans="1:21" x14ac:dyDescent="0.35">
      <c r="A564" t="s">
        <v>3146</v>
      </c>
      <c r="B564">
        <v>2023</v>
      </c>
      <c r="C564">
        <v>2025</v>
      </c>
      <c r="D564" t="s">
        <v>52</v>
      </c>
      <c r="E564" t="s">
        <v>52</v>
      </c>
      <c r="F564" t="s">
        <v>2329</v>
      </c>
      <c r="G564" t="s">
        <v>2330</v>
      </c>
      <c r="H564" t="s">
        <v>2331</v>
      </c>
      <c r="I564">
        <v>3000</v>
      </c>
      <c r="J564" t="s">
        <v>3282</v>
      </c>
      <c r="K564" s="44">
        <v>4010</v>
      </c>
      <c r="L564" t="s">
        <v>2346</v>
      </c>
      <c r="M564" t="s">
        <v>76</v>
      </c>
      <c r="N564" t="s">
        <v>2347</v>
      </c>
      <c r="O564" t="s">
        <v>77</v>
      </c>
      <c r="P564">
        <v>0</v>
      </c>
      <c r="Q564">
        <v>0</v>
      </c>
      <c r="R564">
        <v>216874000</v>
      </c>
      <c r="S564">
        <v>216874000</v>
      </c>
      <c r="T564">
        <f>_xlfn.XLOOKUP(K564,[1]Sheet1!$K:$K,[1]Sheet1!$T:$T,0,0)</f>
        <v>268600000</v>
      </c>
      <c r="U564">
        <f>IF(ROW()=MATCH(K564,$K:$K,0),
  _xlfn.IFNA(_xlfn.IFNA(_xlfn.XLOOKUP(K564,Buildings!$A:$A,Buildings!$P:$P),
      _xlfn.IFNA(_xlfn.XLOOKUP(K564,'Renewable energy'!$A:$A,'Renewable energy'!$O:$O),
        _xlfn.IFNA(_xlfn.XLOOKUP(K564,Transportation!$A:$A,Transportation!$M:$M),
          _xlfn.IFNA(_xlfn.XLOOKUP(K564,'Waste and circular economy'!$A:$A,'Waste and circular economy'!$P:$P),
            _xlfn.XLOOKUP(K564,'Water and wastewater'!$A:$A,'Water and wastewater'!$P:$P))))),
    0),
  0)</f>
        <v>0.73547052094936705</v>
      </c>
    </row>
    <row r="565" spans="1:21" x14ac:dyDescent="0.35">
      <c r="A565" t="s">
        <v>3147</v>
      </c>
      <c r="B565">
        <v>2021</v>
      </c>
      <c r="C565">
        <v>2024</v>
      </c>
      <c r="D565" t="s">
        <v>52</v>
      </c>
      <c r="E565" t="s">
        <v>52</v>
      </c>
      <c r="F565" t="s">
        <v>2329</v>
      </c>
      <c r="G565" t="s">
        <v>2330</v>
      </c>
      <c r="H565" t="s">
        <v>2331</v>
      </c>
      <c r="I565">
        <v>3000</v>
      </c>
      <c r="J565" t="s">
        <v>3282</v>
      </c>
      <c r="K565" s="44">
        <v>1495</v>
      </c>
      <c r="L565" t="s">
        <v>2348</v>
      </c>
      <c r="M565" t="s">
        <v>239</v>
      </c>
      <c r="N565" t="s">
        <v>2349</v>
      </c>
      <c r="O565" t="s">
        <v>240</v>
      </c>
      <c r="P565">
        <v>0</v>
      </c>
      <c r="Q565">
        <v>0</v>
      </c>
      <c r="R565">
        <v>568040000</v>
      </c>
      <c r="S565">
        <v>568040000</v>
      </c>
      <c r="T565">
        <f>_xlfn.XLOOKUP(K565,[1]Sheet1!$K:$K,[1]Sheet1!$T:$T,0,0)</f>
        <v>1030000000</v>
      </c>
      <c r="U565">
        <f>IF(ROW()=MATCH(K565,$K:$K,0),
  _xlfn.IFNA(_xlfn.IFNA(_xlfn.XLOOKUP(K565,Buildings!$A:$A,Buildings!$P:$P),
      _xlfn.IFNA(_xlfn.XLOOKUP(K565,'Renewable energy'!$A:$A,'Renewable energy'!$O:$O),
        _xlfn.IFNA(_xlfn.XLOOKUP(K565,Transportation!$A:$A,Transportation!$M:$M),
          _xlfn.IFNA(_xlfn.XLOOKUP(K565,'Waste and circular economy'!$A:$A,'Waste and circular economy'!$P:$P),
            _xlfn.XLOOKUP(K565,'Water and wastewater'!$A:$A,'Water and wastewater'!$P:$P))))),
    0),
  0)</f>
        <v>8.5941895200000005</v>
      </c>
    </row>
    <row r="566" spans="1:21" x14ac:dyDescent="0.35">
      <c r="A566" t="s">
        <v>3061</v>
      </c>
      <c r="B566">
        <v>2021</v>
      </c>
      <c r="C566">
        <v>2024</v>
      </c>
      <c r="D566" t="s">
        <v>52</v>
      </c>
      <c r="E566" t="s">
        <v>52</v>
      </c>
      <c r="F566" t="s">
        <v>2329</v>
      </c>
      <c r="G566" t="s">
        <v>2330</v>
      </c>
      <c r="H566" t="s">
        <v>2331</v>
      </c>
      <c r="I566">
        <v>3000</v>
      </c>
      <c r="J566" t="s">
        <v>3282</v>
      </c>
      <c r="K566" s="44">
        <v>1495</v>
      </c>
      <c r="L566" t="s">
        <v>2348</v>
      </c>
      <c r="M566" t="s">
        <v>239</v>
      </c>
      <c r="N566" t="s">
        <v>2349</v>
      </c>
      <c r="O566" t="s">
        <v>240</v>
      </c>
      <c r="P566">
        <v>0</v>
      </c>
      <c r="Q566">
        <v>0</v>
      </c>
      <c r="R566">
        <v>255960000</v>
      </c>
      <c r="S566">
        <v>255960000</v>
      </c>
      <c r="T566">
        <f>_xlfn.XLOOKUP(K566,[1]Sheet1!$K:$K,[1]Sheet1!$T:$T,0,0)</f>
        <v>1030000000</v>
      </c>
      <c r="U566">
        <f>IF(ROW()=MATCH(K566,$K:$K,0),
  _xlfn.IFNA(_xlfn.IFNA(_xlfn.XLOOKUP(K566,Buildings!$A:$A,Buildings!$P:$P),
      _xlfn.IFNA(_xlfn.XLOOKUP(K566,'Renewable energy'!$A:$A,'Renewable energy'!$O:$O),
        _xlfn.IFNA(_xlfn.XLOOKUP(K566,Transportation!$A:$A,Transportation!$M:$M),
          _xlfn.IFNA(_xlfn.XLOOKUP(K566,'Waste and circular economy'!$A:$A,'Waste and circular economy'!$P:$P),
            _xlfn.XLOOKUP(K566,'Water and wastewater'!$A:$A,'Water and wastewater'!$P:$P))))),
    0),
  0)</f>
        <v>0</v>
      </c>
    </row>
    <row r="567" spans="1:21" x14ac:dyDescent="0.35">
      <c r="A567" t="s">
        <v>3148</v>
      </c>
      <c r="B567">
        <v>2020</v>
      </c>
      <c r="C567">
        <v>2027</v>
      </c>
      <c r="D567" t="s">
        <v>52</v>
      </c>
      <c r="E567" t="s">
        <v>52</v>
      </c>
      <c r="F567" t="s">
        <v>2329</v>
      </c>
      <c r="G567" t="s">
        <v>2330</v>
      </c>
      <c r="H567" t="s">
        <v>2331</v>
      </c>
      <c r="I567">
        <v>3000</v>
      </c>
      <c r="J567" t="s">
        <v>3285</v>
      </c>
      <c r="K567" s="44">
        <v>1553</v>
      </c>
      <c r="L567" t="s">
        <v>2350</v>
      </c>
      <c r="M567" t="s">
        <v>1062</v>
      </c>
      <c r="N567" t="s">
        <v>2351</v>
      </c>
      <c r="O567" t="s">
        <v>1063</v>
      </c>
      <c r="P567">
        <v>0</v>
      </c>
      <c r="Q567">
        <v>0</v>
      </c>
      <c r="R567">
        <v>1450000000</v>
      </c>
      <c r="S567">
        <v>1450000000</v>
      </c>
      <c r="T567">
        <f>_xlfn.XLOOKUP(K567,[1]Sheet1!$K:$K,[1]Sheet1!$T:$T,0,0)</f>
        <v>25535628180</v>
      </c>
      <c r="U567">
        <f>IF(ROW()=MATCH(K567,$K:$K,0),
  _xlfn.IFNA(_xlfn.IFNA(_xlfn.XLOOKUP(K567,Buildings!$A:$A,Buildings!$P:$P),
      _xlfn.IFNA(_xlfn.XLOOKUP(K567,'Renewable energy'!$A:$A,'Renewable energy'!$O:$O),
        _xlfn.IFNA(_xlfn.XLOOKUP(K567,Transportation!$A:$A,Transportation!$M:$M),
          _xlfn.IFNA(_xlfn.XLOOKUP(K567,'Waste and circular economy'!$A:$A,'Waste and circular economy'!$P:$P),
            _xlfn.XLOOKUP(K567,'Water and wastewater'!$A:$A,'Water and wastewater'!$P:$P))))),
    0),
  0)</f>
        <v>1844.1805003796071</v>
      </c>
    </row>
    <row r="568" spans="1:21" x14ac:dyDescent="0.35">
      <c r="A568" t="s">
        <v>3149</v>
      </c>
      <c r="B568">
        <v>2020</v>
      </c>
      <c r="C568">
        <v>2027</v>
      </c>
      <c r="D568" t="s">
        <v>52</v>
      </c>
      <c r="E568" t="s">
        <v>52</v>
      </c>
      <c r="F568" t="s">
        <v>2329</v>
      </c>
      <c r="G568" t="s">
        <v>2330</v>
      </c>
      <c r="H568" t="s">
        <v>2331</v>
      </c>
      <c r="I568">
        <v>3000</v>
      </c>
      <c r="J568" t="s">
        <v>3285</v>
      </c>
      <c r="K568" s="44">
        <v>1553</v>
      </c>
      <c r="L568" t="s">
        <v>2350</v>
      </c>
      <c r="M568" t="s">
        <v>1062</v>
      </c>
      <c r="N568" t="s">
        <v>2351</v>
      </c>
      <c r="O568" t="s">
        <v>1063</v>
      </c>
      <c r="P568">
        <v>0</v>
      </c>
      <c r="Q568">
        <v>0</v>
      </c>
      <c r="R568">
        <v>950000000</v>
      </c>
      <c r="S568">
        <v>950000000</v>
      </c>
      <c r="T568">
        <f>_xlfn.XLOOKUP(K568,[1]Sheet1!$K:$K,[1]Sheet1!$T:$T,0,0)</f>
        <v>25535628180</v>
      </c>
      <c r="U568">
        <f>IF(ROW()=MATCH(K568,$K:$K,0),
  _xlfn.IFNA(_xlfn.IFNA(_xlfn.XLOOKUP(K568,Buildings!$A:$A,Buildings!$P:$P),
      _xlfn.IFNA(_xlfn.XLOOKUP(K568,'Renewable energy'!$A:$A,'Renewable energy'!$O:$O),
        _xlfn.IFNA(_xlfn.XLOOKUP(K568,Transportation!$A:$A,Transportation!$M:$M),
          _xlfn.IFNA(_xlfn.XLOOKUP(K568,'Waste and circular economy'!$A:$A,'Waste and circular economy'!$P:$P),
            _xlfn.XLOOKUP(K568,'Water and wastewater'!$A:$A,'Water and wastewater'!$P:$P))))),
    0),
  0)</f>
        <v>0</v>
      </c>
    </row>
    <row r="569" spans="1:21" x14ac:dyDescent="0.35">
      <c r="A569" t="s">
        <v>3128</v>
      </c>
      <c r="B569">
        <v>2020</v>
      </c>
      <c r="C569">
        <v>2027</v>
      </c>
      <c r="D569" t="s">
        <v>52</v>
      </c>
      <c r="E569" t="s">
        <v>52</v>
      </c>
      <c r="F569" t="s">
        <v>2329</v>
      </c>
      <c r="G569" t="s">
        <v>2330</v>
      </c>
      <c r="H569" t="s">
        <v>2331</v>
      </c>
      <c r="I569">
        <v>3000</v>
      </c>
      <c r="J569" t="s">
        <v>3285</v>
      </c>
      <c r="K569" s="44">
        <v>1553</v>
      </c>
      <c r="L569" t="s">
        <v>2350</v>
      </c>
      <c r="M569" t="s">
        <v>1062</v>
      </c>
      <c r="N569" t="s">
        <v>2351</v>
      </c>
      <c r="O569" t="s">
        <v>1063</v>
      </c>
      <c r="P569">
        <v>0</v>
      </c>
      <c r="Q569">
        <v>0</v>
      </c>
      <c r="R569">
        <v>1000000000</v>
      </c>
      <c r="S569">
        <v>1000000000</v>
      </c>
      <c r="T569">
        <f>_xlfn.XLOOKUP(K569,[1]Sheet1!$K:$K,[1]Sheet1!$T:$T,0,0)</f>
        <v>25535628180</v>
      </c>
      <c r="U569">
        <f>IF(ROW()=MATCH(K569,$K:$K,0),
  _xlfn.IFNA(_xlfn.IFNA(_xlfn.XLOOKUP(K569,Buildings!$A:$A,Buildings!$P:$P),
      _xlfn.IFNA(_xlfn.XLOOKUP(K569,'Renewable energy'!$A:$A,'Renewable energy'!$O:$O),
        _xlfn.IFNA(_xlfn.XLOOKUP(K569,Transportation!$A:$A,Transportation!$M:$M),
          _xlfn.IFNA(_xlfn.XLOOKUP(K569,'Waste and circular economy'!$A:$A,'Waste and circular economy'!$P:$P),
            _xlfn.XLOOKUP(K569,'Water and wastewater'!$A:$A,'Water and wastewater'!$P:$P))))),
    0),
  0)</f>
        <v>0</v>
      </c>
    </row>
    <row r="570" spans="1:21" x14ac:dyDescent="0.35">
      <c r="A570" t="s">
        <v>3150</v>
      </c>
      <c r="B570">
        <v>2020</v>
      </c>
      <c r="C570">
        <v>2027</v>
      </c>
      <c r="D570" t="s">
        <v>52</v>
      </c>
      <c r="E570" t="s">
        <v>52</v>
      </c>
      <c r="F570" t="s">
        <v>2329</v>
      </c>
      <c r="G570" t="s">
        <v>2330</v>
      </c>
      <c r="H570" t="s">
        <v>2331</v>
      </c>
      <c r="I570">
        <v>3000</v>
      </c>
      <c r="J570" t="s">
        <v>3285</v>
      </c>
      <c r="K570" s="44">
        <v>1553</v>
      </c>
      <c r="L570" t="s">
        <v>2350</v>
      </c>
      <c r="M570" t="s">
        <v>1062</v>
      </c>
      <c r="N570" t="s">
        <v>2351</v>
      </c>
      <c r="O570" t="s">
        <v>1063</v>
      </c>
      <c r="P570">
        <v>0</v>
      </c>
      <c r="Q570">
        <v>0</v>
      </c>
      <c r="R570">
        <v>1000000000</v>
      </c>
      <c r="S570">
        <v>1000000000</v>
      </c>
      <c r="T570">
        <f>_xlfn.XLOOKUP(K570,[1]Sheet1!$K:$K,[1]Sheet1!$T:$T,0,0)</f>
        <v>25535628180</v>
      </c>
      <c r="U570">
        <f>IF(ROW()=MATCH(K570,$K:$K,0),
  _xlfn.IFNA(_xlfn.IFNA(_xlfn.XLOOKUP(K570,Buildings!$A:$A,Buildings!$P:$P),
      _xlfn.IFNA(_xlfn.XLOOKUP(K570,'Renewable energy'!$A:$A,'Renewable energy'!$O:$O),
        _xlfn.IFNA(_xlfn.XLOOKUP(K570,Transportation!$A:$A,Transportation!$M:$M),
          _xlfn.IFNA(_xlfn.XLOOKUP(K570,'Waste and circular economy'!$A:$A,'Waste and circular economy'!$P:$P),
            _xlfn.XLOOKUP(K570,'Water and wastewater'!$A:$A,'Water and wastewater'!$P:$P))))),
    0),
  0)</f>
        <v>0</v>
      </c>
    </row>
    <row r="571" spans="1:21" x14ac:dyDescent="0.35">
      <c r="A571" t="s">
        <v>2902</v>
      </c>
      <c r="B571">
        <v>2020</v>
      </c>
      <c r="C571">
        <v>2027</v>
      </c>
      <c r="D571" t="s">
        <v>52</v>
      </c>
      <c r="E571" t="s">
        <v>52</v>
      </c>
      <c r="F571" t="s">
        <v>2329</v>
      </c>
      <c r="G571" t="s">
        <v>2330</v>
      </c>
      <c r="H571" t="s">
        <v>2331</v>
      </c>
      <c r="I571">
        <v>3000</v>
      </c>
      <c r="J571" t="s">
        <v>3285</v>
      </c>
      <c r="K571" s="44">
        <v>1553</v>
      </c>
      <c r="L571" t="s">
        <v>2350</v>
      </c>
      <c r="M571" t="s">
        <v>1062</v>
      </c>
      <c r="N571" t="s">
        <v>2351</v>
      </c>
      <c r="O571" t="s">
        <v>1063</v>
      </c>
      <c r="P571">
        <v>0</v>
      </c>
      <c r="Q571">
        <v>0</v>
      </c>
      <c r="R571">
        <v>1103340000</v>
      </c>
      <c r="S571">
        <v>1103340000</v>
      </c>
      <c r="T571">
        <f>_xlfn.XLOOKUP(K571,[1]Sheet1!$K:$K,[1]Sheet1!$T:$T,0,0)</f>
        <v>25535628180</v>
      </c>
      <c r="U571">
        <f>IF(ROW()=MATCH(K571,$K:$K,0),
  _xlfn.IFNA(_xlfn.IFNA(_xlfn.XLOOKUP(K571,Buildings!$A:$A,Buildings!$P:$P),
      _xlfn.IFNA(_xlfn.XLOOKUP(K571,'Renewable energy'!$A:$A,'Renewable energy'!$O:$O),
        _xlfn.IFNA(_xlfn.XLOOKUP(K571,Transportation!$A:$A,Transportation!$M:$M),
          _xlfn.IFNA(_xlfn.XLOOKUP(K571,'Waste and circular economy'!$A:$A,'Waste and circular economy'!$P:$P),
            _xlfn.XLOOKUP(K571,'Water and wastewater'!$A:$A,'Water and wastewater'!$P:$P))))),
    0),
  0)</f>
        <v>0</v>
      </c>
    </row>
    <row r="572" spans="1:21" x14ac:dyDescent="0.35">
      <c r="A572" t="s">
        <v>3086</v>
      </c>
      <c r="B572">
        <v>2020</v>
      </c>
      <c r="C572">
        <v>2027</v>
      </c>
      <c r="D572" t="s">
        <v>52</v>
      </c>
      <c r="E572" t="s">
        <v>52</v>
      </c>
      <c r="F572" t="s">
        <v>2329</v>
      </c>
      <c r="G572" t="s">
        <v>2330</v>
      </c>
      <c r="H572" t="s">
        <v>2331</v>
      </c>
      <c r="I572">
        <v>3000</v>
      </c>
      <c r="J572" t="s">
        <v>3285</v>
      </c>
      <c r="K572" s="44">
        <v>1553</v>
      </c>
      <c r="L572" t="s">
        <v>2350</v>
      </c>
      <c r="M572" t="s">
        <v>1062</v>
      </c>
      <c r="N572" t="s">
        <v>2351</v>
      </c>
      <c r="O572" t="s">
        <v>1063</v>
      </c>
      <c r="P572">
        <v>0</v>
      </c>
      <c r="Q572">
        <v>0</v>
      </c>
      <c r="R572">
        <v>36931477</v>
      </c>
      <c r="S572">
        <v>36931477</v>
      </c>
      <c r="T572">
        <f>_xlfn.XLOOKUP(K572,[1]Sheet1!$K:$K,[1]Sheet1!$T:$T,0,0)</f>
        <v>25535628180</v>
      </c>
      <c r="U572">
        <f>IF(ROW()=MATCH(K572,$K:$K,0),
  _xlfn.IFNA(_xlfn.IFNA(_xlfn.XLOOKUP(K572,Buildings!$A:$A,Buildings!$P:$P),
      _xlfn.IFNA(_xlfn.XLOOKUP(K572,'Renewable energy'!$A:$A,'Renewable energy'!$O:$O),
        _xlfn.IFNA(_xlfn.XLOOKUP(K572,Transportation!$A:$A,Transportation!$M:$M),
          _xlfn.IFNA(_xlfn.XLOOKUP(K572,'Waste and circular economy'!$A:$A,'Waste and circular economy'!$P:$P),
            _xlfn.XLOOKUP(K572,'Water and wastewater'!$A:$A,'Water and wastewater'!$P:$P))))),
    0),
  0)</f>
        <v>0</v>
      </c>
    </row>
    <row r="573" spans="1:21" x14ac:dyDescent="0.35">
      <c r="A573" t="s">
        <v>3148</v>
      </c>
      <c r="B573">
        <v>2023</v>
      </c>
      <c r="C573">
        <v>2027</v>
      </c>
      <c r="D573" t="s">
        <v>52</v>
      </c>
      <c r="E573" t="s">
        <v>52</v>
      </c>
      <c r="F573" t="s">
        <v>2329</v>
      </c>
      <c r="G573" t="s">
        <v>2330</v>
      </c>
      <c r="H573" t="s">
        <v>2331</v>
      </c>
      <c r="I573">
        <v>3000</v>
      </c>
      <c r="J573" t="s">
        <v>3282</v>
      </c>
      <c r="K573" s="44">
        <v>1552</v>
      </c>
      <c r="L573" t="s">
        <v>2352</v>
      </c>
      <c r="M573" t="s">
        <v>154</v>
      </c>
      <c r="N573" t="s">
        <v>2353</v>
      </c>
      <c r="O573" t="s">
        <v>155</v>
      </c>
      <c r="P573">
        <v>0</v>
      </c>
      <c r="Q573">
        <v>0</v>
      </c>
      <c r="R573">
        <v>50000000</v>
      </c>
      <c r="S573">
        <v>50000000</v>
      </c>
      <c r="T573">
        <f>_xlfn.XLOOKUP(K573,[1]Sheet1!$K:$K,[1]Sheet1!$T:$T,0,0)</f>
        <v>200000000</v>
      </c>
      <c r="U573">
        <f>IF(ROW()=MATCH(K573,$K:$K,0),
  _xlfn.IFNA(_xlfn.IFNA(_xlfn.XLOOKUP(K573,Buildings!$A:$A,Buildings!$P:$P),
      _xlfn.IFNA(_xlfn.XLOOKUP(K573,'Renewable energy'!$A:$A,'Renewable energy'!$O:$O),
        _xlfn.IFNA(_xlfn.XLOOKUP(K573,Transportation!$A:$A,Transportation!$M:$M),
          _xlfn.IFNA(_xlfn.XLOOKUP(K573,'Waste and circular economy'!$A:$A,'Waste and circular economy'!$P:$P),
            _xlfn.XLOOKUP(K573,'Water and wastewater'!$A:$A,'Water and wastewater'!$P:$P))))),
    0),
  0)</f>
        <v>0.40501292999999994</v>
      </c>
    </row>
    <row r="574" spans="1:21" x14ac:dyDescent="0.35">
      <c r="A574" t="s">
        <v>3149</v>
      </c>
      <c r="B574">
        <v>2023</v>
      </c>
      <c r="C574">
        <v>2027</v>
      </c>
      <c r="D574" t="s">
        <v>52</v>
      </c>
      <c r="E574" t="s">
        <v>52</v>
      </c>
      <c r="F574" t="s">
        <v>2329</v>
      </c>
      <c r="G574" t="s">
        <v>2330</v>
      </c>
      <c r="H574" t="s">
        <v>2331</v>
      </c>
      <c r="I574">
        <v>3000</v>
      </c>
      <c r="J574" t="s">
        <v>3282</v>
      </c>
      <c r="K574" s="44">
        <v>1552</v>
      </c>
      <c r="L574" t="s">
        <v>2352</v>
      </c>
      <c r="M574" t="s">
        <v>154</v>
      </c>
      <c r="N574" t="s">
        <v>2353</v>
      </c>
      <c r="O574" t="s">
        <v>155</v>
      </c>
      <c r="P574">
        <v>0</v>
      </c>
      <c r="Q574">
        <v>0</v>
      </c>
      <c r="R574">
        <v>50000000</v>
      </c>
      <c r="S574">
        <v>50000000</v>
      </c>
      <c r="T574">
        <f>_xlfn.XLOOKUP(K574,[1]Sheet1!$K:$K,[1]Sheet1!$T:$T,0,0)</f>
        <v>200000000</v>
      </c>
      <c r="U574">
        <f>IF(ROW()=MATCH(K574,$K:$K,0),
  _xlfn.IFNA(_xlfn.IFNA(_xlfn.XLOOKUP(K574,Buildings!$A:$A,Buildings!$P:$P),
      _xlfn.IFNA(_xlfn.XLOOKUP(K574,'Renewable energy'!$A:$A,'Renewable energy'!$O:$O),
        _xlfn.IFNA(_xlfn.XLOOKUP(K574,Transportation!$A:$A,Transportation!$M:$M),
          _xlfn.IFNA(_xlfn.XLOOKUP(K574,'Waste and circular economy'!$A:$A,'Waste and circular economy'!$P:$P),
            _xlfn.XLOOKUP(K574,'Water and wastewater'!$A:$A,'Water and wastewater'!$P:$P))))),
    0),
  0)</f>
        <v>0</v>
      </c>
    </row>
    <row r="575" spans="1:21" x14ac:dyDescent="0.35">
      <c r="A575" t="s">
        <v>3151</v>
      </c>
      <c r="B575">
        <v>2016</v>
      </c>
      <c r="C575">
        <v>2018</v>
      </c>
      <c r="D575" t="s">
        <v>52</v>
      </c>
      <c r="E575" t="s">
        <v>52</v>
      </c>
      <c r="F575" t="s">
        <v>2329</v>
      </c>
      <c r="G575" t="s">
        <v>2330</v>
      </c>
      <c r="H575" t="s">
        <v>2331</v>
      </c>
      <c r="I575">
        <v>3000</v>
      </c>
      <c r="J575" t="s">
        <v>3282</v>
      </c>
      <c r="K575" s="44">
        <v>1169</v>
      </c>
      <c r="L575" t="s">
        <v>2354</v>
      </c>
      <c r="M575" t="s">
        <v>574</v>
      </c>
      <c r="N575" t="s">
        <v>2355</v>
      </c>
      <c r="O575" t="s">
        <v>575</v>
      </c>
      <c r="P575">
        <v>0</v>
      </c>
      <c r="Q575">
        <v>0</v>
      </c>
      <c r="R575">
        <v>500000000</v>
      </c>
      <c r="S575">
        <v>500000000</v>
      </c>
      <c r="T575">
        <f>_xlfn.XLOOKUP(K575,[1]Sheet1!$K:$K,[1]Sheet1!$T:$T,0,0)</f>
        <v>522800000</v>
      </c>
      <c r="U575">
        <f>IF(ROW()=MATCH(K575,$K:$K,0),
  _xlfn.IFNA(_xlfn.IFNA(_xlfn.XLOOKUP(K575,Buildings!$A:$A,Buildings!$P:$P),
      _xlfn.IFNA(_xlfn.XLOOKUP(K575,'Renewable energy'!$A:$A,'Renewable energy'!$O:$O),
        _xlfn.IFNA(_xlfn.XLOOKUP(K575,Transportation!$A:$A,Transportation!$M:$M),
          _xlfn.IFNA(_xlfn.XLOOKUP(K575,'Waste and circular economy'!$A:$A,'Waste and circular economy'!$P:$P),
            _xlfn.XLOOKUP(K575,'Water and wastewater'!$A:$A,'Water and wastewater'!$P:$P))))),
    0),
  0)</f>
        <v>4.4813925019127758</v>
      </c>
    </row>
    <row r="576" spans="1:21" x14ac:dyDescent="0.35">
      <c r="A576" t="s">
        <v>3068</v>
      </c>
      <c r="B576">
        <v>2017</v>
      </c>
      <c r="C576">
        <v>2020</v>
      </c>
      <c r="D576" t="s">
        <v>52</v>
      </c>
      <c r="E576" t="s">
        <v>52</v>
      </c>
      <c r="F576" t="s">
        <v>2329</v>
      </c>
      <c r="G576" t="s">
        <v>2330</v>
      </c>
      <c r="H576" t="s">
        <v>2331</v>
      </c>
      <c r="I576">
        <v>3000</v>
      </c>
      <c r="J576" t="s">
        <v>3282</v>
      </c>
      <c r="K576" s="44">
        <v>1249</v>
      </c>
      <c r="L576" t="s">
        <v>2356</v>
      </c>
      <c r="M576" t="s">
        <v>490</v>
      </c>
      <c r="N576" t="s">
        <v>2357</v>
      </c>
      <c r="O576" t="s">
        <v>491</v>
      </c>
      <c r="P576" t="s">
        <v>2358</v>
      </c>
      <c r="Q576" t="s">
        <v>2359</v>
      </c>
      <c r="R576">
        <v>440000000</v>
      </c>
      <c r="S576">
        <v>440000000</v>
      </c>
      <c r="T576">
        <f>_xlfn.XLOOKUP(K576,[1]Sheet1!$K:$K,[1]Sheet1!$T:$T,0,0)</f>
        <v>694000000</v>
      </c>
      <c r="U576">
        <f>IF(ROW()=MATCH(K576,$K:$K,0),
  _xlfn.IFNA(_xlfn.IFNA(_xlfn.XLOOKUP(K576,Buildings!$A:$A,Buildings!$P:$P),
      _xlfn.IFNA(_xlfn.XLOOKUP(K576,'Renewable energy'!$A:$A,'Renewable energy'!$O:$O),
        _xlfn.IFNA(_xlfn.XLOOKUP(K576,Transportation!$A:$A,Transportation!$M:$M),
          _xlfn.IFNA(_xlfn.XLOOKUP(K576,'Waste and circular economy'!$A:$A,'Waste and circular economy'!$P:$P),
            _xlfn.XLOOKUP(K576,'Water and wastewater'!$A:$A,'Water and wastewater'!$P:$P))))),
    0),
  0)</f>
        <v>3.7889325648414984</v>
      </c>
    </row>
    <row r="577" spans="1:21" x14ac:dyDescent="0.35">
      <c r="A577" t="s">
        <v>3134</v>
      </c>
      <c r="B577">
        <v>2021</v>
      </c>
      <c r="C577">
        <v>2024</v>
      </c>
      <c r="D577" t="s">
        <v>52</v>
      </c>
      <c r="E577" t="s">
        <v>52</v>
      </c>
      <c r="F577" t="s">
        <v>2329</v>
      </c>
      <c r="G577" t="s">
        <v>2330</v>
      </c>
      <c r="H577" t="s">
        <v>2331</v>
      </c>
      <c r="I577">
        <v>3000</v>
      </c>
      <c r="J577" t="s">
        <v>3284</v>
      </c>
      <c r="K577" s="44">
        <v>4053</v>
      </c>
      <c r="L577" t="s">
        <v>2360</v>
      </c>
      <c r="M577" t="s">
        <v>773</v>
      </c>
      <c r="N577" t="s">
        <v>2361</v>
      </c>
      <c r="O577" t="s">
        <v>774</v>
      </c>
      <c r="P577">
        <v>0</v>
      </c>
      <c r="Q577">
        <v>0</v>
      </c>
      <c r="R577">
        <v>148178679</v>
      </c>
      <c r="S577">
        <v>148178679</v>
      </c>
      <c r="T577">
        <f>_xlfn.XLOOKUP(K577,[1]Sheet1!$K:$K,[1]Sheet1!$T:$T,0,0)</f>
        <v>198805474</v>
      </c>
      <c r="U577">
        <f>IF(ROW()=MATCH(K577,$K:$K,0),
  _xlfn.IFNA(_xlfn.IFNA(_xlfn.XLOOKUP(K577,Buildings!$A:$A,Buildings!$P:$P),
      _xlfn.IFNA(_xlfn.XLOOKUP(K577,'Renewable energy'!$A:$A,'Renewable energy'!$O:$O),
        _xlfn.IFNA(_xlfn.XLOOKUP(K577,Transportation!$A:$A,Transportation!$M:$M),
          _xlfn.IFNA(_xlfn.XLOOKUP(K577,'Waste and circular economy'!$A:$A,'Waste and circular economy'!$P:$P),
            _xlfn.XLOOKUP(K577,'Water and wastewater'!$A:$A,'Water and wastewater'!$P:$P))))),
    0),
  0)</f>
        <v>587.46607356606285</v>
      </c>
    </row>
    <row r="578" spans="1:21" x14ac:dyDescent="0.35">
      <c r="A578" t="s">
        <v>3134</v>
      </c>
      <c r="B578">
        <v>2024</v>
      </c>
      <c r="C578">
        <v>2026</v>
      </c>
      <c r="D578" t="s">
        <v>52</v>
      </c>
      <c r="E578" t="s">
        <v>52</v>
      </c>
      <c r="F578" t="s">
        <v>2329</v>
      </c>
      <c r="G578" t="s">
        <v>2330</v>
      </c>
      <c r="H578" t="s">
        <v>2331</v>
      </c>
      <c r="I578">
        <v>3000</v>
      </c>
      <c r="J578" t="s">
        <v>3282</v>
      </c>
      <c r="K578" s="44">
        <v>4012</v>
      </c>
      <c r="L578" t="s">
        <v>2362</v>
      </c>
      <c r="M578" t="s">
        <v>74</v>
      </c>
      <c r="N578" t="s">
        <v>2363</v>
      </c>
      <c r="O578" t="s">
        <v>75</v>
      </c>
      <c r="P578">
        <v>0</v>
      </c>
      <c r="Q578">
        <v>0</v>
      </c>
      <c r="R578">
        <v>376823591</v>
      </c>
      <c r="S578">
        <v>376823591</v>
      </c>
      <c r="T578">
        <f>_xlfn.XLOOKUP(K578,[1]Sheet1!$K:$K,[1]Sheet1!$T:$T,0,0)</f>
        <v>865000000</v>
      </c>
      <c r="U578">
        <f>IF(ROW()=MATCH(K578,$K:$K,0),
  _xlfn.IFNA(_xlfn.IFNA(_xlfn.XLOOKUP(K578,Buildings!$A:$A,Buildings!$P:$P),
      _xlfn.IFNA(_xlfn.XLOOKUP(K578,'Renewable energy'!$A:$A,'Renewable energy'!$O:$O),
        _xlfn.IFNA(_xlfn.XLOOKUP(K578,Transportation!$A:$A,Transportation!$M:$M),
          _xlfn.IFNA(_xlfn.XLOOKUP(K578,'Waste and circular economy'!$A:$A,'Waste and circular economy'!$P:$P),
            _xlfn.XLOOKUP(K578,'Water and wastewater'!$A:$A,'Water and wastewater'!$P:$P))))),
    0),
  0)</f>
        <v>3.2573389645198296</v>
      </c>
    </row>
    <row r="579" spans="1:21" x14ac:dyDescent="0.35">
      <c r="A579" t="s">
        <v>3152</v>
      </c>
      <c r="B579">
        <v>2021</v>
      </c>
      <c r="C579">
        <v>2024</v>
      </c>
      <c r="D579" t="s">
        <v>52</v>
      </c>
      <c r="E579" t="s">
        <v>52</v>
      </c>
      <c r="F579" t="s">
        <v>2329</v>
      </c>
      <c r="G579" t="s">
        <v>2330</v>
      </c>
      <c r="H579" t="s">
        <v>2331</v>
      </c>
      <c r="I579">
        <v>3000</v>
      </c>
      <c r="J579" t="s">
        <v>3282</v>
      </c>
      <c r="K579" s="44">
        <v>1363</v>
      </c>
      <c r="L579" t="s">
        <v>2364</v>
      </c>
      <c r="M579" t="s">
        <v>375</v>
      </c>
      <c r="N579" t="s">
        <v>2365</v>
      </c>
      <c r="O579" t="s">
        <v>376</v>
      </c>
      <c r="P579" t="s">
        <v>2366</v>
      </c>
      <c r="Q579">
        <v>0</v>
      </c>
      <c r="R579">
        <v>546000000</v>
      </c>
      <c r="S579">
        <v>546000000</v>
      </c>
      <c r="T579">
        <f>_xlfn.XLOOKUP(K579,[1]Sheet1!$K:$K,[1]Sheet1!$T:$T,0,0)</f>
        <v>2233700000</v>
      </c>
      <c r="U579">
        <f>IF(ROW()=MATCH(K579,$K:$K,0),
  _xlfn.IFNA(_xlfn.IFNA(_xlfn.XLOOKUP(K579,Buildings!$A:$A,Buildings!$P:$P),
      _xlfn.IFNA(_xlfn.XLOOKUP(K579,'Renewable energy'!$A:$A,'Renewable energy'!$O:$O),
        _xlfn.IFNA(_xlfn.XLOOKUP(K579,Transportation!$A:$A,Transportation!$M:$M),
          _xlfn.IFNA(_xlfn.XLOOKUP(K579,'Waste and circular economy'!$A:$A,'Waste and circular economy'!$P:$P),
            _xlfn.XLOOKUP(K579,'Water and wastewater'!$A:$A,'Water and wastewater'!$P:$P))))),
    0),
  0)</f>
        <v>19.926391370128481</v>
      </c>
    </row>
    <row r="580" spans="1:21" x14ac:dyDescent="0.35">
      <c r="A580" t="s">
        <v>3153</v>
      </c>
      <c r="B580">
        <v>2021</v>
      </c>
      <c r="C580">
        <v>2024</v>
      </c>
      <c r="D580" t="s">
        <v>52</v>
      </c>
      <c r="E580" t="s">
        <v>52</v>
      </c>
      <c r="F580" t="s">
        <v>2329</v>
      </c>
      <c r="G580" t="s">
        <v>2330</v>
      </c>
      <c r="H580" t="s">
        <v>2331</v>
      </c>
      <c r="I580">
        <v>3000</v>
      </c>
      <c r="J580" t="s">
        <v>3282</v>
      </c>
      <c r="K580" s="44">
        <v>1363</v>
      </c>
      <c r="L580" t="s">
        <v>2364</v>
      </c>
      <c r="M580" t="s">
        <v>375</v>
      </c>
      <c r="N580" t="s">
        <v>2365</v>
      </c>
      <c r="O580" t="s">
        <v>376</v>
      </c>
      <c r="P580" t="s">
        <v>2366</v>
      </c>
      <c r="Q580">
        <v>0</v>
      </c>
      <c r="R580">
        <v>100000000</v>
      </c>
      <c r="S580">
        <v>100000000</v>
      </c>
      <c r="T580">
        <f>_xlfn.XLOOKUP(K580,[1]Sheet1!$K:$K,[1]Sheet1!$T:$T,0,0)</f>
        <v>2233700000</v>
      </c>
      <c r="U580">
        <f>IF(ROW()=MATCH(K580,$K:$K,0),
  _xlfn.IFNA(_xlfn.IFNA(_xlfn.XLOOKUP(K580,Buildings!$A:$A,Buildings!$P:$P),
      _xlfn.IFNA(_xlfn.XLOOKUP(K580,'Renewable energy'!$A:$A,'Renewable energy'!$O:$O),
        _xlfn.IFNA(_xlfn.XLOOKUP(K580,Transportation!$A:$A,Transportation!$M:$M),
          _xlfn.IFNA(_xlfn.XLOOKUP(K580,'Waste and circular economy'!$A:$A,'Waste and circular economy'!$P:$P),
            _xlfn.XLOOKUP(K580,'Water and wastewater'!$A:$A,'Water and wastewater'!$P:$P))))),
    0),
  0)</f>
        <v>0</v>
      </c>
    </row>
    <row r="581" spans="1:21" x14ac:dyDescent="0.35">
      <c r="A581" t="s">
        <v>3154</v>
      </c>
      <c r="B581">
        <v>2021</v>
      </c>
      <c r="C581">
        <v>2024</v>
      </c>
      <c r="D581" t="s">
        <v>52</v>
      </c>
      <c r="E581" t="s">
        <v>52</v>
      </c>
      <c r="F581" t="s">
        <v>2329</v>
      </c>
      <c r="G581" t="s">
        <v>2330</v>
      </c>
      <c r="H581" t="s">
        <v>2331</v>
      </c>
      <c r="I581">
        <v>3000</v>
      </c>
      <c r="J581" t="s">
        <v>3282</v>
      </c>
      <c r="K581" s="44">
        <v>1363</v>
      </c>
      <c r="L581" t="s">
        <v>2364</v>
      </c>
      <c r="M581" t="s">
        <v>375</v>
      </c>
      <c r="N581" t="s">
        <v>2365</v>
      </c>
      <c r="O581" t="s">
        <v>376</v>
      </c>
      <c r="P581" t="s">
        <v>2366</v>
      </c>
      <c r="Q581">
        <v>0</v>
      </c>
      <c r="R581">
        <v>440000000</v>
      </c>
      <c r="S581">
        <v>440000000</v>
      </c>
      <c r="T581">
        <f>_xlfn.XLOOKUP(K581,[1]Sheet1!$K:$K,[1]Sheet1!$T:$T,0,0)</f>
        <v>2233700000</v>
      </c>
      <c r="U581">
        <f>IF(ROW()=MATCH(K581,$K:$K,0),
  _xlfn.IFNA(_xlfn.IFNA(_xlfn.XLOOKUP(K581,Buildings!$A:$A,Buildings!$P:$P),
      _xlfn.IFNA(_xlfn.XLOOKUP(K581,'Renewable energy'!$A:$A,'Renewable energy'!$O:$O),
        _xlfn.IFNA(_xlfn.XLOOKUP(K581,Transportation!$A:$A,Transportation!$M:$M),
          _xlfn.IFNA(_xlfn.XLOOKUP(K581,'Waste and circular economy'!$A:$A,'Waste and circular economy'!$P:$P),
            _xlfn.XLOOKUP(K581,'Water and wastewater'!$A:$A,'Water and wastewater'!$P:$P))))),
    0),
  0)</f>
        <v>0</v>
      </c>
    </row>
    <row r="582" spans="1:21" x14ac:dyDescent="0.35">
      <c r="A582" t="s">
        <v>3147</v>
      </c>
      <c r="B582">
        <v>2021</v>
      </c>
      <c r="C582">
        <v>2024</v>
      </c>
      <c r="D582" t="s">
        <v>52</v>
      </c>
      <c r="E582" t="s">
        <v>52</v>
      </c>
      <c r="F582" t="s">
        <v>2329</v>
      </c>
      <c r="G582" t="s">
        <v>2330</v>
      </c>
      <c r="H582" t="s">
        <v>2331</v>
      </c>
      <c r="I582">
        <v>3000</v>
      </c>
      <c r="J582" t="s">
        <v>3282</v>
      </c>
      <c r="K582" s="44">
        <v>1363</v>
      </c>
      <c r="L582" t="s">
        <v>2364</v>
      </c>
      <c r="M582" t="s">
        <v>375</v>
      </c>
      <c r="N582" t="s">
        <v>2365</v>
      </c>
      <c r="O582" t="s">
        <v>376</v>
      </c>
      <c r="P582" t="s">
        <v>2366</v>
      </c>
      <c r="Q582">
        <v>0</v>
      </c>
      <c r="R582">
        <v>84860000</v>
      </c>
      <c r="S582">
        <v>84860000</v>
      </c>
      <c r="T582">
        <f>_xlfn.XLOOKUP(K582,[1]Sheet1!$K:$K,[1]Sheet1!$T:$T,0,0)</f>
        <v>2233700000</v>
      </c>
      <c r="U582">
        <f>IF(ROW()=MATCH(K582,$K:$K,0),
  _xlfn.IFNA(_xlfn.IFNA(_xlfn.XLOOKUP(K582,Buildings!$A:$A,Buildings!$P:$P),
      _xlfn.IFNA(_xlfn.XLOOKUP(K582,'Renewable energy'!$A:$A,'Renewable energy'!$O:$O),
        _xlfn.IFNA(_xlfn.XLOOKUP(K582,Transportation!$A:$A,Transportation!$M:$M),
          _xlfn.IFNA(_xlfn.XLOOKUP(K582,'Waste and circular economy'!$A:$A,'Waste and circular economy'!$P:$P),
            _xlfn.XLOOKUP(K582,'Water and wastewater'!$A:$A,'Water and wastewater'!$P:$P))))),
    0),
  0)</f>
        <v>0</v>
      </c>
    </row>
    <row r="583" spans="1:21" x14ac:dyDescent="0.35">
      <c r="A583" t="s">
        <v>3155</v>
      </c>
      <c r="B583">
        <v>2021</v>
      </c>
      <c r="C583">
        <v>2024</v>
      </c>
      <c r="D583" t="s">
        <v>52</v>
      </c>
      <c r="E583" t="s">
        <v>52</v>
      </c>
      <c r="F583" t="s">
        <v>2329</v>
      </c>
      <c r="G583" t="s">
        <v>2330</v>
      </c>
      <c r="H583" t="s">
        <v>2331</v>
      </c>
      <c r="I583">
        <v>3000</v>
      </c>
      <c r="J583" t="s">
        <v>3282</v>
      </c>
      <c r="K583" s="44">
        <v>1363</v>
      </c>
      <c r="L583" t="s">
        <v>2364</v>
      </c>
      <c r="M583" t="s">
        <v>375</v>
      </c>
      <c r="N583" t="s">
        <v>2365</v>
      </c>
      <c r="O583" t="s">
        <v>376</v>
      </c>
      <c r="P583" t="s">
        <v>2366</v>
      </c>
      <c r="Q583">
        <v>0</v>
      </c>
      <c r="R583">
        <v>399000000</v>
      </c>
      <c r="S583">
        <v>399000000</v>
      </c>
      <c r="T583">
        <f>_xlfn.XLOOKUP(K583,[1]Sheet1!$K:$K,[1]Sheet1!$T:$T,0,0)</f>
        <v>2233700000</v>
      </c>
      <c r="U583">
        <f>IF(ROW()=MATCH(K583,$K:$K,0),
  _xlfn.IFNA(_xlfn.IFNA(_xlfn.XLOOKUP(K583,Buildings!$A:$A,Buildings!$P:$P),
      _xlfn.IFNA(_xlfn.XLOOKUP(K583,'Renewable energy'!$A:$A,'Renewable energy'!$O:$O),
        _xlfn.IFNA(_xlfn.XLOOKUP(K583,Transportation!$A:$A,Transportation!$M:$M),
          _xlfn.IFNA(_xlfn.XLOOKUP(K583,'Waste and circular economy'!$A:$A,'Waste and circular economy'!$P:$P),
            _xlfn.XLOOKUP(K583,'Water and wastewater'!$A:$A,'Water and wastewater'!$P:$P))))),
    0),
  0)</f>
        <v>0</v>
      </c>
    </row>
    <row r="584" spans="1:21" x14ac:dyDescent="0.35">
      <c r="A584" t="s">
        <v>3145</v>
      </c>
      <c r="B584">
        <v>2021</v>
      </c>
      <c r="C584">
        <v>2024</v>
      </c>
      <c r="D584" t="s">
        <v>52</v>
      </c>
      <c r="E584" t="s">
        <v>52</v>
      </c>
      <c r="F584" t="s">
        <v>2329</v>
      </c>
      <c r="G584" t="s">
        <v>2330</v>
      </c>
      <c r="H584" t="s">
        <v>2331</v>
      </c>
      <c r="I584">
        <v>3000</v>
      </c>
      <c r="J584" t="s">
        <v>3282</v>
      </c>
      <c r="K584" s="44">
        <v>1363</v>
      </c>
      <c r="L584" t="s">
        <v>2364</v>
      </c>
      <c r="M584" t="s">
        <v>375</v>
      </c>
      <c r="N584" t="s">
        <v>2365</v>
      </c>
      <c r="O584" t="s">
        <v>376</v>
      </c>
      <c r="P584" t="s">
        <v>2366</v>
      </c>
      <c r="Q584">
        <v>0</v>
      </c>
      <c r="R584">
        <v>138687000</v>
      </c>
      <c r="S584">
        <v>138687000</v>
      </c>
      <c r="T584">
        <f>_xlfn.XLOOKUP(K584,[1]Sheet1!$K:$K,[1]Sheet1!$T:$T,0,0)</f>
        <v>2233700000</v>
      </c>
      <c r="U584">
        <f>IF(ROW()=MATCH(K584,$K:$K,0),
  _xlfn.IFNA(_xlfn.IFNA(_xlfn.XLOOKUP(K584,Buildings!$A:$A,Buildings!$P:$P),
      _xlfn.IFNA(_xlfn.XLOOKUP(K584,'Renewable energy'!$A:$A,'Renewable energy'!$O:$O),
        _xlfn.IFNA(_xlfn.XLOOKUP(K584,Transportation!$A:$A,Transportation!$M:$M),
          _xlfn.IFNA(_xlfn.XLOOKUP(K584,'Waste and circular economy'!$A:$A,'Waste and circular economy'!$P:$P),
            _xlfn.XLOOKUP(K584,'Water and wastewater'!$A:$A,'Water and wastewater'!$P:$P))))),
    0),
  0)</f>
        <v>0</v>
      </c>
    </row>
    <row r="585" spans="1:21" x14ac:dyDescent="0.35">
      <c r="A585" t="s">
        <v>2902</v>
      </c>
      <c r="B585">
        <v>2021</v>
      </c>
      <c r="C585">
        <v>2024</v>
      </c>
      <c r="D585" t="s">
        <v>52</v>
      </c>
      <c r="E585" t="s">
        <v>52</v>
      </c>
      <c r="F585" t="s">
        <v>2329</v>
      </c>
      <c r="G585" t="s">
        <v>2330</v>
      </c>
      <c r="H585" t="s">
        <v>2331</v>
      </c>
      <c r="I585">
        <v>3000</v>
      </c>
      <c r="J585" t="s">
        <v>3282</v>
      </c>
      <c r="K585" s="44">
        <v>1363</v>
      </c>
      <c r="L585" t="s">
        <v>2364</v>
      </c>
      <c r="M585" t="s">
        <v>375</v>
      </c>
      <c r="N585" t="s">
        <v>2365</v>
      </c>
      <c r="O585" t="s">
        <v>376</v>
      </c>
      <c r="P585" t="s">
        <v>2366</v>
      </c>
      <c r="Q585">
        <v>0</v>
      </c>
      <c r="R585">
        <v>142333000</v>
      </c>
      <c r="S585">
        <v>142333000</v>
      </c>
      <c r="T585">
        <f>_xlfn.XLOOKUP(K585,[1]Sheet1!$K:$K,[1]Sheet1!$T:$T,0,0)</f>
        <v>2233700000</v>
      </c>
      <c r="U585">
        <f>IF(ROW()=MATCH(K585,$K:$K,0),
  _xlfn.IFNA(_xlfn.IFNA(_xlfn.XLOOKUP(K585,Buildings!$A:$A,Buildings!$P:$P),
      _xlfn.IFNA(_xlfn.XLOOKUP(K585,'Renewable energy'!$A:$A,'Renewable energy'!$O:$O),
        _xlfn.IFNA(_xlfn.XLOOKUP(K585,Transportation!$A:$A,Transportation!$M:$M),
          _xlfn.IFNA(_xlfn.XLOOKUP(K585,'Waste and circular economy'!$A:$A,'Waste and circular economy'!$P:$P),
            _xlfn.XLOOKUP(K585,'Water and wastewater'!$A:$A,'Water and wastewater'!$P:$P))))),
    0),
  0)</f>
        <v>0</v>
      </c>
    </row>
    <row r="586" spans="1:21" x14ac:dyDescent="0.35">
      <c r="A586" t="s">
        <v>3156</v>
      </c>
      <c r="B586">
        <v>2016</v>
      </c>
      <c r="C586">
        <v>2024</v>
      </c>
      <c r="D586" t="s">
        <v>52</v>
      </c>
      <c r="E586" t="s">
        <v>52</v>
      </c>
      <c r="F586" t="s">
        <v>2329</v>
      </c>
      <c r="G586" t="s">
        <v>2330</v>
      </c>
      <c r="H586" t="s">
        <v>2331</v>
      </c>
      <c r="I586">
        <v>3000</v>
      </c>
      <c r="J586" t="s">
        <v>3284</v>
      </c>
      <c r="K586" s="44">
        <v>1360</v>
      </c>
      <c r="L586" t="s">
        <v>2367</v>
      </c>
      <c r="M586" t="s">
        <v>809</v>
      </c>
      <c r="N586" t="s">
        <v>2368</v>
      </c>
      <c r="O586" t="s">
        <v>810</v>
      </c>
      <c r="P586">
        <v>0</v>
      </c>
      <c r="Q586">
        <v>0</v>
      </c>
      <c r="R586">
        <v>1000000000</v>
      </c>
      <c r="S586">
        <v>1000000000</v>
      </c>
      <c r="T586">
        <f>_xlfn.XLOOKUP(K586,[1]Sheet1!$K:$K,[1]Sheet1!$T:$T,0,0)</f>
        <v>4165000000</v>
      </c>
      <c r="U586">
        <f>IF(ROW()=MATCH(K586,$K:$K,0),
  _xlfn.IFNA(_xlfn.IFNA(_xlfn.XLOOKUP(K586,Buildings!$A:$A,Buildings!$P:$P),
      _xlfn.IFNA(_xlfn.XLOOKUP(K586,'Renewable energy'!$A:$A,'Renewable energy'!$O:$O),
        _xlfn.IFNA(_xlfn.XLOOKUP(K586,Transportation!$A:$A,Transportation!$M:$M),
          _xlfn.IFNA(_xlfn.XLOOKUP(K586,'Waste and circular economy'!$A:$A,'Waste and circular economy'!$P:$P),
            _xlfn.XLOOKUP(K586,'Water and wastewater'!$A:$A,'Water and wastewater'!$P:$P))))),
    0),
  0)</f>
        <v>0</v>
      </c>
    </row>
    <row r="587" spans="1:21" x14ac:dyDescent="0.35">
      <c r="A587" t="s">
        <v>3153</v>
      </c>
      <c r="B587">
        <v>2016</v>
      </c>
      <c r="C587">
        <v>2024</v>
      </c>
      <c r="D587" t="s">
        <v>52</v>
      </c>
      <c r="E587" t="s">
        <v>52</v>
      </c>
      <c r="F587" t="s">
        <v>2329</v>
      </c>
      <c r="G587" t="s">
        <v>2330</v>
      </c>
      <c r="H587" t="s">
        <v>2331</v>
      </c>
      <c r="I587">
        <v>3000</v>
      </c>
      <c r="J587" t="s">
        <v>3284</v>
      </c>
      <c r="K587" s="44">
        <v>1360</v>
      </c>
      <c r="L587" t="s">
        <v>2367</v>
      </c>
      <c r="M587" t="s">
        <v>809</v>
      </c>
      <c r="N587" t="s">
        <v>2368</v>
      </c>
      <c r="O587" t="s">
        <v>810</v>
      </c>
      <c r="P587">
        <v>0</v>
      </c>
      <c r="Q587">
        <v>0</v>
      </c>
      <c r="R587">
        <v>900000000</v>
      </c>
      <c r="S587">
        <v>900000000</v>
      </c>
      <c r="T587">
        <f>_xlfn.XLOOKUP(K587,[1]Sheet1!$K:$K,[1]Sheet1!$T:$T,0,0)</f>
        <v>4165000000</v>
      </c>
      <c r="U587">
        <f>IF(ROW()=MATCH(K587,$K:$K,0),
  _xlfn.IFNA(_xlfn.IFNA(_xlfn.XLOOKUP(K587,Buildings!$A:$A,Buildings!$P:$P),
      _xlfn.IFNA(_xlfn.XLOOKUP(K587,'Renewable energy'!$A:$A,'Renewable energy'!$O:$O),
        _xlfn.IFNA(_xlfn.XLOOKUP(K587,Transportation!$A:$A,Transportation!$M:$M),
          _xlfn.IFNA(_xlfn.XLOOKUP(K587,'Waste and circular economy'!$A:$A,'Waste and circular economy'!$P:$P),
            _xlfn.XLOOKUP(K587,'Water and wastewater'!$A:$A,'Water and wastewater'!$P:$P))))),
    0),
  0)</f>
        <v>0</v>
      </c>
    </row>
    <row r="588" spans="1:21" x14ac:dyDescent="0.35">
      <c r="A588" t="s">
        <v>3154</v>
      </c>
      <c r="B588">
        <v>2016</v>
      </c>
      <c r="C588">
        <v>2024</v>
      </c>
      <c r="D588" t="s">
        <v>52</v>
      </c>
      <c r="E588" t="s">
        <v>52</v>
      </c>
      <c r="F588" t="s">
        <v>2329</v>
      </c>
      <c r="G588" t="s">
        <v>2330</v>
      </c>
      <c r="H588" t="s">
        <v>2331</v>
      </c>
      <c r="I588">
        <v>3000</v>
      </c>
      <c r="J588" t="s">
        <v>3284</v>
      </c>
      <c r="K588" s="44">
        <v>1360</v>
      </c>
      <c r="L588" t="s">
        <v>2367</v>
      </c>
      <c r="M588" t="s">
        <v>809</v>
      </c>
      <c r="N588" t="s">
        <v>2368</v>
      </c>
      <c r="O588" t="s">
        <v>810</v>
      </c>
      <c r="P588">
        <v>0</v>
      </c>
      <c r="Q588">
        <v>0</v>
      </c>
      <c r="R588">
        <v>60000000</v>
      </c>
      <c r="S588">
        <v>60000000</v>
      </c>
      <c r="T588">
        <f>_xlfn.XLOOKUP(K588,[1]Sheet1!$K:$K,[1]Sheet1!$T:$T,0,0)</f>
        <v>4165000000</v>
      </c>
      <c r="U588">
        <f>IF(ROW()=MATCH(K588,$K:$K,0),
  _xlfn.IFNA(_xlfn.IFNA(_xlfn.XLOOKUP(K588,Buildings!$A:$A,Buildings!$P:$P),
      _xlfn.IFNA(_xlfn.XLOOKUP(K588,'Renewable energy'!$A:$A,'Renewable energy'!$O:$O),
        _xlfn.IFNA(_xlfn.XLOOKUP(K588,Transportation!$A:$A,Transportation!$M:$M),
          _xlfn.IFNA(_xlfn.XLOOKUP(K588,'Waste and circular economy'!$A:$A,'Waste and circular economy'!$P:$P),
            _xlfn.XLOOKUP(K588,'Water and wastewater'!$A:$A,'Water and wastewater'!$P:$P))))),
    0),
  0)</f>
        <v>0</v>
      </c>
    </row>
    <row r="589" spans="1:21" x14ac:dyDescent="0.35">
      <c r="A589" t="s">
        <v>3155</v>
      </c>
      <c r="B589">
        <v>2016</v>
      </c>
      <c r="C589">
        <v>2024</v>
      </c>
      <c r="D589" t="s">
        <v>52</v>
      </c>
      <c r="E589" t="s">
        <v>52</v>
      </c>
      <c r="F589" t="s">
        <v>2329</v>
      </c>
      <c r="G589" t="s">
        <v>2330</v>
      </c>
      <c r="H589" t="s">
        <v>2331</v>
      </c>
      <c r="I589">
        <v>3000</v>
      </c>
      <c r="J589" t="s">
        <v>3284</v>
      </c>
      <c r="K589" s="44">
        <v>1360</v>
      </c>
      <c r="L589" t="s">
        <v>2367</v>
      </c>
      <c r="M589" t="s">
        <v>809</v>
      </c>
      <c r="N589" t="s">
        <v>2368</v>
      </c>
      <c r="O589" t="s">
        <v>810</v>
      </c>
      <c r="P589">
        <v>0</v>
      </c>
      <c r="Q589">
        <v>0</v>
      </c>
      <c r="R589">
        <v>1101000000</v>
      </c>
      <c r="S589">
        <v>1101000000</v>
      </c>
      <c r="T589">
        <f>_xlfn.XLOOKUP(K589,[1]Sheet1!$K:$K,[1]Sheet1!$T:$T,0,0)</f>
        <v>4165000000</v>
      </c>
      <c r="U589">
        <f>IF(ROW()=MATCH(K589,$K:$K,0),
  _xlfn.IFNA(_xlfn.IFNA(_xlfn.XLOOKUP(K589,Buildings!$A:$A,Buildings!$P:$P),
      _xlfn.IFNA(_xlfn.XLOOKUP(K589,'Renewable energy'!$A:$A,'Renewable energy'!$O:$O),
        _xlfn.IFNA(_xlfn.XLOOKUP(K589,Transportation!$A:$A,Transportation!$M:$M),
          _xlfn.IFNA(_xlfn.XLOOKUP(K589,'Waste and circular economy'!$A:$A,'Waste and circular economy'!$P:$P),
            _xlfn.XLOOKUP(K589,'Water and wastewater'!$A:$A,'Water and wastewater'!$P:$P))))),
    0),
  0)</f>
        <v>0</v>
      </c>
    </row>
    <row r="590" spans="1:21" x14ac:dyDescent="0.35">
      <c r="A590" t="s">
        <v>3157</v>
      </c>
      <c r="B590">
        <v>2016</v>
      </c>
      <c r="C590">
        <v>2020</v>
      </c>
      <c r="D590" t="s">
        <v>52</v>
      </c>
      <c r="E590" t="s">
        <v>52</v>
      </c>
      <c r="F590" t="s">
        <v>2329</v>
      </c>
      <c r="G590" t="s">
        <v>2330</v>
      </c>
      <c r="H590" t="s">
        <v>2331</v>
      </c>
      <c r="I590">
        <v>3000</v>
      </c>
      <c r="J590" t="s">
        <v>3282</v>
      </c>
      <c r="K590" s="44">
        <v>1294</v>
      </c>
      <c r="L590" t="s">
        <v>2369</v>
      </c>
      <c r="M590" t="s">
        <v>447</v>
      </c>
      <c r="N590" t="s">
        <v>2370</v>
      </c>
      <c r="O590" t="s">
        <v>448</v>
      </c>
      <c r="P590">
        <v>0</v>
      </c>
      <c r="Q590">
        <v>0</v>
      </c>
      <c r="R590">
        <v>2000000000</v>
      </c>
      <c r="S590">
        <v>2000000000</v>
      </c>
      <c r="T590">
        <f>_xlfn.XLOOKUP(K590,[1]Sheet1!$K:$K,[1]Sheet1!$T:$T,0,0)</f>
        <v>2590000000</v>
      </c>
      <c r="U590">
        <f>IF(ROW()=MATCH(K590,$K:$K,0),
  _xlfn.IFNA(_xlfn.IFNA(_xlfn.XLOOKUP(K590,Buildings!$A:$A,Buildings!$P:$P),
      _xlfn.IFNA(_xlfn.XLOOKUP(K590,'Renewable energy'!$A:$A,'Renewable energy'!$O:$O),
        _xlfn.IFNA(_xlfn.XLOOKUP(K590,Transportation!$A:$A,Transportation!$M:$M),
          _xlfn.IFNA(_xlfn.XLOOKUP(K590,'Waste and circular economy'!$A:$A,'Waste and circular economy'!$P:$P),
            _xlfn.XLOOKUP(K590,'Water and wastewater'!$A:$A,'Water and wastewater'!$P:$P))))),
    0),
  0)</f>
        <v>11.768576216216216</v>
      </c>
    </row>
    <row r="591" spans="1:21" x14ac:dyDescent="0.35">
      <c r="A591" t="s">
        <v>3158</v>
      </c>
      <c r="B591">
        <v>2024</v>
      </c>
      <c r="C591">
        <v>2026</v>
      </c>
      <c r="D591" t="s">
        <v>52</v>
      </c>
      <c r="E591" t="s">
        <v>52</v>
      </c>
      <c r="F591" t="s">
        <v>2329</v>
      </c>
      <c r="G591" t="s">
        <v>2330</v>
      </c>
      <c r="H591" t="s">
        <v>2331</v>
      </c>
      <c r="I591">
        <v>3000</v>
      </c>
      <c r="J591" t="s">
        <v>3282</v>
      </c>
      <c r="K591" s="44">
        <v>4023</v>
      </c>
      <c r="L591" t="s">
        <v>2371</v>
      </c>
      <c r="M591" t="s">
        <v>55</v>
      </c>
      <c r="N591" t="s">
        <v>2372</v>
      </c>
      <c r="O591" t="s">
        <v>56</v>
      </c>
      <c r="P591">
        <v>0</v>
      </c>
      <c r="Q591">
        <v>0</v>
      </c>
      <c r="R591">
        <v>1000000000</v>
      </c>
      <c r="S591">
        <v>1000000000</v>
      </c>
      <c r="T591">
        <f>_xlfn.XLOOKUP(K591,[1]Sheet1!$K:$K,[1]Sheet1!$T:$T,0,0)</f>
        <v>2340000000</v>
      </c>
      <c r="U591">
        <f>IF(ROW()=MATCH(K591,$K:$K,0),
  _xlfn.IFNA(_xlfn.IFNA(_xlfn.XLOOKUP(K591,Buildings!$A:$A,Buildings!$P:$P),
      _xlfn.IFNA(_xlfn.XLOOKUP(K591,'Renewable energy'!$A:$A,'Renewable energy'!$O:$O),
        _xlfn.IFNA(_xlfn.XLOOKUP(K591,Transportation!$A:$A,Transportation!$M:$M),
          _xlfn.IFNA(_xlfn.XLOOKUP(K591,'Waste and circular economy'!$A:$A,'Waste and circular economy'!$P:$P),
            _xlfn.XLOOKUP(K591,'Water and wastewater'!$A:$A,'Water and wastewater'!$P:$P))))),
    0),
  0)</f>
        <v>3.0159339112499572</v>
      </c>
    </row>
    <row r="592" spans="1:21" x14ac:dyDescent="0.35">
      <c r="A592" t="s">
        <v>3086</v>
      </c>
      <c r="B592">
        <v>2024</v>
      </c>
      <c r="C592">
        <v>2026</v>
      </c>
      <c r="D592" t="s">
        <v>52</v>
      </c>
      <c r="E592" t="s">
        <v>52</v>
      </c>
      <c r="F592" t="s">
        <v>2329</v>
      </c>
      <c r="G592" t="s">
        <v>2330</v>
      </c>
      <c r="H592" t="s">
        <v>2331</v>
      </c>
      <c r="I592">
        <v>3000</v>
      </c>
      <c r="J592" t="s">
        <v>3282</v>
      </c>
      <c r="K592" s="44">
        <v>4023</v>
      </c>
      <c r="L592" t="s">
        <v>2371</v>
      </c>
      <c r="M592" t="s">
        <v>55</v>
      </c>
      <c r="N592" t="s">
        <v>2372</v>
      </c>
      <c r="O592" t="s">
        <v>56</v>
      </c>
      <c r="P592">
        <v>0</v>
      </c>
      <c r="Q592">
        <v>0</v>
      </c>
      <c r="R592">
        <v>13589500</v>
      </c>
      <c r="S592">
        <v>13589500</v>
      </c>
      <c r="T592">
        <f>_xlfn.XLOOKUP(K592,[1]Sheet1!$K:$K,[1]Sheet1!$T:$T,0,0)</f>
        <v>2340000000</v>
      </c>
      <c r="U592">
        <f>IF(ROW()=MATCH(K592,$K:$K,0),
  _xlfn.IFNA(_xlfn.IFNA(_xlfn.XLOOKUP(K592,Buildings!$A:$A,Buildings!$P:$P),
      _xlfn.IFNA(_xlfn.XLOOKUP(K592,'Renewable energy'!$A:$A,'Renewable energy'!$O:$O),
        _xlfn.IFNA(_xlfn.XLOOKUP(K592,Transportation!$A:$A,Transportation!$M:$M),
          _xlfn.IFNA(_xlfn.XLOOKUP(K592,'Waste and circular economy'!$A:$A,'Waste and circular economy'!$P:$P),
            _xlfn.XLOOKUP(K592,'Water and wastewater'!$A:$A,'Water and wastewater'!$P:$P))))),
    0),
  0)</f>
        <v>0</v>
      </c>
    </row>
    <row r="593" spans="1:21" x14ac:dyDescent="0.35">
      <c r="A593" t="s">
        <v>3151</v>
      </c>
      <c r="B593">
        <v>2018</v>
      </c>
      <c r="C593">
        <v>2020</v>
      </c>
      <c r="D593" t="s">
        <v>52</v>
      </c>
      <c r="E593" t="s">
        <v>52</v>
      </c>
      <c r="F593" t="s">
        <v>2329</v>
      </c>
      <c r="G593" t="s">
        <v>2330</v>
      </c>
      <c r="H593" t="s">
        <v>2331</v>
      </c>
      <c r="I593">
        <v>3000</v>
      </c>
      <c r="J593" t="s">
        <v>3282</v>
      </c>
      <c r="K593" s="44">
        <v>1167</v>
      </c>
      <c r="L593" t="s">
        <v>2373</v>
      </c>
      <c r="M593" t="s">
        <v>578</v>
      </c>
      <c r="N593" t="s">
        <v>2374</v>
      </c>
      <c r="O593" t="s">
        <v>412</v>
      </c>
      <c r="P593">
        <v>0</v>
      </c>
      <c r="Q593">
        <v>0</v>
      </c>
      <c r="R593">
        <v>150000000</v>
      </c>
      <c r="S593">
        <v>150000000</v>
      </c>
      <c r="T593">
        <f>_xlfn.XLOOKUP(K593,[1]Sheet1!$K:$K,[1]Sheet1!$T:$T,0,0)</f>
        <v>157800000</v>
      </c>
      <c r="U593">
        <f>IF(ROW()=MATCH(K593,$K:$K,0),
  _xlfn.IFNA(_xlfn.IFNA(_xlfn.XLOOKUP(K593,Buildings!$A:$A,Buildings!$P:$P),
      _xlfn.IFNA(_xlfn.XLOOKUP(K593,'Renewable energy'!$A:$A,'Renewable energy'!$O:$O),
        _xlfn.IFNA(_xlfn.XLOOKUP(K593,Transportation!$A:$A,Transportation!$M:$M),
          _xlfn.IFNA(_xlfn.XLOOKUP(K593,'Waste and circular economy'!$A:$A,'Waste and circular economy'!$P:$P),
            _xlfn.XLOOKUP(K593,'Water and wastewater'!$A:$A,'Water and wastewater'!$P:$P))))),
    0),
  0)</f>
        <v>1.2684133079847908</v>
      </c>
    </row>
    <row r="594" spans="1:21" x14ac:dyDescent="0.35">
      <c r="A594" t="s">
        <v>3151</v>
      </c>
      <c r="B594">
        <v>2017</v>
      </c>
      <c r="C594">
        <v>2019</v>
      </c>
      <c r="D594" t="s">
        <v>52</v>
      </c>
      <c r="E594" t="s">
        <v>52</v>
      </c>
      <c r="F594" t="s">
        <v>2329</v>
      </c>
      <c r="G594" t="s">
        <v>2330</v>
      </c>
      <c r="H594" t="s">
        <v>2331</v>
      </c>
      <c r="I594">
        <v>3000</v>
      </c>
      <c r="J594" t="s">
        <v>3282</v>
      </c>
      <c r="K594" s="44">
        <v>1168</v>
      </c>
      <c r="L594" t="s">
        <v>2375</v>
      </c>
      <c r="M594" t="s">
        <v>576</v>
      </c>
      <c r="N594" t="s">
        <v>2376</v>
      </c>
      <c r="O594" t="s">
        <v>577</v>
      </c>
      <c r="P594">
        <v>0</v>
      </c>
      <c r="Q594">
        <v>0</v>
      </c>
      <c r="R594">
        <v>500000000</v>
      </c>
      <c r="S594">
        <v>500000000</v>
      </c>
      <c r="T594">
        <f>_xlfn.XLOOKUP(K594,[1]Sheet1!$K:$K,[1]Sheet1!$T:$T,0,0)</f>
        <v>520100000</v>
      </c>
      <c r="U594">
        <f>IF(ROW()=MATCH(K594,$K:$K,0),
  _xlfn.IFNA(_xlfn.IFNA(_xlfn.XLOOKUP(K594,Buildings!$A:$A,Buildings!$P:$P),
      _xlfn.IFNA(_xlfn.XLOOKUP(K594,'Renewable energy'!$A:$A,'Renewable energy'!$O:$O),
        _xlfn.IFNA(_xlfn.XLOOKUP(K594,Transportation!$A:$A,Transportation!$M:$M),
          _xlfn.IFNA(_xlfn.XLOOKUP(K594,'Waste and circular economy'!$A:$A,'Waste and circular economy'!$P:$P),
            _xlfn.XLOOKUP(K594,'Water and wastewater'!$A:$A,'Water and wastewater'!$P:$P))))),
    0),
  0)</f>
        <v>5.8269044414535678</v>
      </c>
    </row>
    <row r="595" spans="1:21" x14ac:dyDescent="0.35">
      <c r="A595" t="s">
        <v>3152</v>
      </c>
      <c r="B595">
        <v>2019</v>
      </c>
      <c r="C595">
        <v>2021</v>
      </c>
      <c r="D595" t="s">
        <v>52</v>
      </c>
      <c r="E595" t="s">
        <v>52</v>
      </c>
      <c r="F595" t="s">
        <v>2329</v>
      </c>
      <c r="G595" t="s">
        <v>2330</v>
      </c>
      <c r="H595" t="s">
        <v>2331</v>
      </c>
      <c r="I595">
        <v>3000</v>
      </c>
      <c r="J595" t="s">
        <v>3282</v>
      </c>
      <c r="K595" s="44">
        <v>1362</v>
      </c>
      <c r="L595" t="s">
        <v>2377</v>
      </c>
      <c r="M595" t="s">
        <v>377</v>
      </c>
      <c r="N595" t="s">
        <v>2378</v>
      </c>
      <c r="O595" t="s">
        <v>378</v>
      </c>
      <c r="P595">
        <v>0</v>
      </c>
      <c r="Q595">
        <v>0</v>
      </c>
      <c r="R595">
        <v>454000000</v>
      </c>
      <c r="S595">
        <v>454000000</v>
      </c>
      <c r="T595">
        <f>_xlfn.XLOOKUP(K595,[1]Sheet1!$K:$K,[1]Sheet1!$T:$T,0,0)</f>
        <v>589700000</v>
      </c>
      <c r="U595">
        <f>IF(ROW()=MATCH(K595,$K:$K,0),
  _xlfn.IFNA(_xlfn.IFNA(_xlfn.XLOOKUP(K595,Buildings!$A:$A,Buildings!$P:$P),
      _xlfn.IFNA(_xlfn.XLOOKUP(K595,'Renewable energy'!$A:$A,'Renewable energy'!$O:$O),
        _xlfn.IFNA(_xlfn.XLOOKUP(K595,Transportation!$A:$A,Transportation!$M:$M),
          _xlfn.IFNA(_xlfn.XLOOKUP(K595,'Waste and circular economy'!$A:$A,'Waste and circular economy'!$P:$P),
            _xlfn.XLOOKUP(K595,'Water and wastewater'!$A:$A,'Water and wastewater'!$P:$P))))),
    0),
  0)</f>
        <v>3.859986836018316</v>
      </c>
    </row>
    <row r="596" spans="1:21" x14ac:dyDescent="0.35">
      <c r="A596" t="s">
        <v>3151</v>
      </c>
      <c r="B596">
        <v>2018</v>
      </c>
      <c r="C596">
        <v>2020</v>
      </c>
      <c r="D596" t="s">
        <v>52</v>
      </c>
      <c r="E596" t="s">
        <v>52</v>
      </c>
      <c r="F596" t="s">
        <v>2329</v>
      </c>
      <c r="G596" t="s">
        <v>2330</v>
      </c>
      <c r="H596" t="s">
        <v>2331</v>
      </c>
      <c r="I596">
        <v>3000</v>
      </c>
      <c r="J596" t="s">
        <v>3282</v>
      </c>
      <c r="K596" s="44">
        <v>1338</v>
      </c>
      <c r="L596" t="s">
        <v>2379</v>
      </c>
      <c r="M596" t="s">
        <v>411</v>
      </c>
      <c r="N596" t="s">
        <v>2374</v>
      </c>
      <c r="O596" t="s">
        <v>412</v>
      </c>
      <c r="P596">
        <v>0</v>
      </c>
      <c r="Q596">
        <v>0</v>
      </c>
      <c r="R596">
        <v>350000000</v>
      </c>
      <c r="S596">
        <v>350000000</v>
      </c>
      <c r="T596">
        <f>_xlfn.XLOOKUP(K596,[1]Sheet1!$K:$K,[1]Sheet1!$T:$T,0,0)</f>
        <v>368200000</v>
      </c>
      <c r="U596">
        <f>IF(ROW()=MATCH(K596,$K:$K,0),
  _xlfn.IFNA(_xlfn.IFNA(_xlfn.XLOOKUP(K596,Buildings!$A:$A,Buildings!$P:$P),
      _xlfn.IFNA(_xlfn.XLOOKUP(K596,'Renewable energy'!$A:$A,'Renewable energy'!$O:$O),
        _xlfn.IFNA(_xlfn.XLOOKUP(K596,Transportation!$A:$A,Transportation!$M:$M),
          _xlfn.IFNA(_xlfn.XLOOKUP(K596,'Waste and circular economy'!$A:$A,'Waste and circular economy'!$P:$P),
            _xlfn.XLOOKUP(K596,'Water and wastewater'!$A:$A,'Water and wastewater'!$P:$P))))),
    0),
  0)</f>
        <v>3.9152923003802282</v>
      </c>
    </row>
    <row r="597" spans="1:21" x14ac:dyDescent="0.35">
      <c r="A597" t="s">
        <v>3146</v>
      </c>
      <c r="B597">
        <v>2023</v>
      </c>
      <c r="C597">
        <v>2026</v>
      </c>
      <c r="D597" t="s">
        <v>52</v>
      </c>
      <c r="E597" t="s">
        <v>52</v>
      </c>
      <c r="F597" t="s">
        <v>2329</v>
      </c>
      <c r="G597" t="s">
        <v>2330</v>
      </c>
      <c r="H597" t="s">
        <v>2331</v>
      </c>
      <c r="I597">
        <v>3000</v>
      </c>
      <c r="J597" t="s">
        <v>3282</v>
      </c>
      <c r="K597" s="44">
        <v>4002</v>
      </c>
      <c r="L597" t="s">
        <v>83</v>
      </c>
      <c r="M597" t="s">
        <v>83</v>
      </c>
      <c r="N597" t="s">
        <v>2380</v>
      </c>
      <c r="O597" t="s">
        <v>84</v>
      </c>
      <c r="P597">
        <v>0</v>
      </c>
      <c r="Q597">
        <v>0</v>
      </c>
      <c r="R597">
        <v>135271477</v>
      </c>
      <c r="S597">
        <v>135271477</v>
      </c>
      <c r="T597">
        <f>_xlfn.XLOOKUP(K597,[1]Sheet1!$K:$K,[1]Sheet1!$T:$T,0,0)</f>
        <v>922500000</v>
      </c>
      <c r="U597">
        <f>IF(ROW()=MATCH(K597,$K:$K,0),
  _xlfn.IFNA(_xlfn.IFNA(_xlfn.XLOOKUP(K597,Buildings!$A:$A,Buildings!$P:$P),
      _xlfn.IFNA(_xlfn.XLOOKUP(K597,'Renewable energy'!$A:$A,'Renewable energy'!$O:$O),
        _xlfn.IFNA(_xlfn.XLOOKUP(K597,Transportation!$A:$A,Transportation!$M:$M),
          _xlfn.IFNA(_xlfn.XLOOKUP(K597,'Waste and circular economy'!$A:$A,'Waste and circular economy'!$P:$P),
            _xlfn.XLOOKUP(K597,'Water and wastewater'!$A:$A,'Water and wastewater'!$P:$P))))),
    0),
  0)</f>
        <v>20.259044478742339</v>
      </c>
    </row>
    <row r="598" spans="1:21" x14ac:dyDescent="0.35">
      <c r="A598" t="s">
        <v>3134</v>
      </c>
      <c r="B598">
        <v>2023</v>
      </c>
      <c r="C598">
        <v>2026</v>
      </c>
      <c r="D598" t="s">
        <v>52</v>
      </c>
      <c r="E598" t="s">
        <v>52</v>
      </c>
      <c r="F598" t="s">
        <v>2329</v>
      </c>
      <c r="G598" t="s">
        <v>2330</v>
      </c>
      <c r="H598" t="s">
        <v>2331</v>
      </c>
      <c r="I598">
        <v>3000</v>
      </c>
      <c r="J598" t="s">
        <v>3282</v>
      </c>
      <c r="K598" s="44">
        <v>4002</v>
      </c>
      <c r="L598" t="s">
        <v>83</v>
      </c>
      <c r="M598" t="s">
        <v>83</v>
      </c>
      <c r="N598" t="s">
        <v>2380</v>
      </c>
      <c r="O598" t="s">
        <v>84</v>
      </c>
      <c r="P598">
        <v>0</v>
      </c>
      <c r="Q598">
        <v>0</v>
      </c>
      <c r="R598">
        <v>460928743</v>
      </c>
      <c r="S598">
        <v>460928743</v>
      </c>
      <c r="T598">
        <f>_xlfn.XLOOKUP(K598,[1]Sheet1!$K:$K,[1]Sheet1!$T:$T,0,0)</f>
        <v>922500000</v>
      </c>
      <c r="U598">
        <f>IF(ROW()=MATCH(K598,$K:$K,0),
  _xlfn.IFNA(_xlfn.IFNA(_xlfn.XLOOKUP(K598,Buildings!$A:$A,Buildings!$P:$P),
      _xlfn.IFNA(_xlfn.XLOOKUP(K598,'Renewable energy'!$A:$A,'Renewable energy'!$O:$O),
        _xlfn.IFNA(_xlfn.XLOOKUP(K598,Transportation!$A:$A,Transportation!$M:$M),
          _xlfn.IFNA(_xlfn.XLOOKUP(K598,'Waste and circular economy'!$A:$A,'Waste and circular economy'!$P:$P),
            _xlfn.XLOOKUP(K598,'Water and wastewater'!$A:$A,'Water and wastewater'!$P:$P))))),
    0),
  0)</f>
        <v>0</v>
      </c>
    </row>
    <row r="599" spans="1:21" x14ac:dyDescent="0.35">
      <c r="A599" t="s">
        <v>3147</v>
      </c>
      <c r="B599">
        <v>2022</v>
      </c>
      <c r="C599">
        <v>2024</v>
      </c>
      <c r="D599" t="s">
        <v>52</v>
      </c>
      <c r="E599" t="s">
        <v>52</v>
      </c>
      <c r="F599" t="s">
        <v>2329</v>
      </c>
      <c r="G599" t="s">
        <v>2330</v>
      </c>
      <c r="H599" t="s">
        <v>2331</v>
      </c>
      <c r="I599">
        <v>3000</v>
      </c>
      <c r="J599" t="s">
        <v>3282</v>
      </c>
      <c r="K599" s="44">
        <v>1493</v>
      </c>
      <c r="L599" t="s">
        <v>2381</v>
      </c>
      <c r="M599" t="s">
        <v>243</v>
      </c>
      <c r="N599" t="s">
        <v>2382</v>
      </c>
      <c r="O599" t="s">
        <v>244</v>
      </c>
      <c r="P599">
        <v>0</v>
      </c>
      <c r="Q599">
        <v>0</v>
      </c>
      <c r="R599">
        <v>412000000</v>
      </c>
      <c r="S599">
        <v>412000000</v>
      </c>
      <c r="T599">
        <f>_xlfn.XLOOKUP(K599,[1]Sheet1!$K:$K,[1]Sheet1!$T:$T,0,0)</f>
        <v>837000000</v>
      </c>
      <c r="U599">
        <f>IF(ROW()=MATCH(K599,$K:$K,0),
  _xlfn.IFNA(_xlfn.IFNA(_xlfn.XLOOKUP(K599,Buildings!$A:$A,Buildings!$P:$P),
      _xlfn.IFNA(_xlfn.XLOOKUP(K599,'Renewable energy'!$A:$A,'Renewable energy'!$O:$O),
        _xlfn.IFNA(_xlfn.XLOOKUP(K599,Transportation!$A:$A,Transportation!$M:$M),
          _xlfn.IFNA(_xlfn.XLOOKUP(K599,'Waste and circular economy'!$A:$A,'Waste and circular economy'!$P:$P),
            _xlfn.XLOOKUP(K599,'Water and wastewater'!$A:$A,'Water and wastewater'!$P:$P))))),
    0),
  0)</f>
        <v>8.5720821760000021</v>
      </c>
    </row>
    <row r="600" spans="1:21" x14ac:dyDescent="0.35">
      <c r="A600" t="s">
        <v>3061</v>
      </c>
      <c r="B600">
        <v>2022</v>
      </c>
      <c r="C600">
        <v>2024</v>
      </c>
      <c r="D600" t="s">
        <v>52</v>
      </c>
      <c r="E600" t="s">
        <v>52</v>
      </c>
      <c r="F600" t="s">
        <v>2329</v>
      </c>
      <c r="G600" t="s">
        <v>2330</v>
      </c>
      <c r="H600" t="s">
        <v>2331</v>
      </c>
      <c r="I600">
        <v>3000</v>
      </c>
      <c r="J600" t="s">
        <v>3282</v>
      </c>
      <c r="K600" s="44">
        <v>1493</v>
      </c>
      <c r="L600" t="s">
        <v>2381</v>
      </c>
      <c r="M600" t="s">
        <v>243</v>
      </c>
      <c r="N600" t="s">
        <v>2382</v>
      </c>
      <c r="O600" t="s">
        <v>244</v>
      </c>
      <c r="P600">
        <v>0</v>
      </c>
      <c r="Q600">
        <v>0</v>
      </c>
      <c r="R600">
        <v>257600000</v>
      </c>
      <c r="S600">
        <v>257600000</v>
      </c>
      <c r="T600">
        <f>_xlfn.XLOOKUP(K600,[1]Sheet1!$K:$K,[1]Sheet1!$T:$T,0,0)</f>
        <v>837000000</v>
      </c>
      <c r="U600">
        <f>IF(ROW()=MATCH(K600,$K:$K,0),
  _xlfn.IFNA(_xlfn.IFNA(_xlfn.XLOOKUP(K600,Buildings!$A:$A,Buildings!$P:$P),
      _xlfn.IFNA(_xlfn.XLOOKUP(K600,'Renewable energy'!$A:$A,'Renewable energy'!$O:$O),
        _xlfn.IFNA(_xlfn.XLOOKUP(K600,Transportation!$A:$A,Transportation!$M:$M),
          _xlfn.IFNA(_xlfn.XLOOKUP(K600,'Waste and circular economy'!$A:$A,'Waste and circular economy'!$P:$P),
            _xlfn.XLOOKUP(K600,'Water and wastewater'!$A:$A,'Water and wastewater'!$P:$P))))),
    0),
  0)</f>
        <v>0</v>
      </c>
    </row>
    <row r="601" spans="1:21" x14ac:dyDescent="0.35">
      <c r="A601" t="s">
        <v>3068</v>
      </c>
      <c r="B601">
        <v>2018</v>
      </c>
      <c r="C601">
        <v>2020</v>
      </c>
      <c r="D601" t="s">
        <v>52</v>
      </c>
      <c r="E601" t="s">
        <v>52</v>
      </c>
      <c r="F601" t="s">
        <v>2329</v>
      </c>
      <c r="G601" t="s">
        <v>2330</v>
      </c>
      <c r="H601" t="s">
        <v>2331</v>
      </c>
      <c r="I601">
        <v>3000</v>
      </c>
      <c r="J601" t="s">
        <v>3284</v>
      </c>
      <c r="K601" s="44">
        <v>1248</v>
      </c>
      <c r="L601" t="s">
        <v>2383</v>
      </c>
      <c r="M601" t="s">
        <v>897</v>
      </c>
      <c r="N601" t="s">
        <v>2384</v>
      </c>
      <c r="O601" t="s">
        <v>898</v>
      </c>
      <c r="P601">
        <v>0</v>
      </c>
      <c r="Q601">
        <v>0</v>
      </c>
      <c r="R601">
        <v>1060000000</v>
      </c>
      <c r="S601">
        <v>1060000000</v>
      </c>
      <c r="T601">
        <f>_xlfn.XLOOKUP(K601,[1]Sheet1!$K:$K,[1]Sheet1!$T:$T,0,0)</f>
        <v>1060000000</v>
      </c>
      <c r="U601">
        <f>IF(ROW()=MATCH(K601,$K:$K,0),
  _xlfn.IFNA(_xlfn.IFNA(_xlfn.XLOOKUP(K601,Buildings!$A:$A,Buildings!$P:$P),
      _xlfn.IFNA(_xlfn.XLOOKUP(K601,'Renewable energy'!$A:$A,'Renewable energy'!$O:$O),
        _xlfn.IFNA(_xlfn.XLOOKUP(K601,Transportation!$A:$A,Transportation!$M:$M),
          _xlfn.IFNA(_xlfn.XLOOKUP(K601,'Waste and circular economy'!$A:$A,'Waste and circular economy'!$P:$P),
            _xlfn.XLOOKUP(K601,'Water and wastewater'!$A:$A,'Water and wastewater'!$P:$P))))),
    0),
  0)</f>
        <v>0</v>
      </c>
    </row>
    <row r="602" spans="1:21" x14ac:dyDescent="0.35">
      <c r="A602" t="s">
        <v>3086</v>
      </c>
      <c r="B602">
        <v>2024</v>
      </c>
      <c r="C602">
        <v>2025</v>
      </c>
      <c r="D602" t="s">
        <v>52</v>
      </c>
      <c r="E602" t="s">
        <v>52</v>
      </c>
      <c r="F602" t="s">
        <v>2329</v>
      </c>
      <c r="G602" t="s">
        <v>2330</v>
      </c>
      <c r="H602" t="s">
        <v>2331</v>
      </c>
      <c r="I602">
        <v>3000</v>
      </c>
      <c r="J602" t="s">
        <v>3285</v>
      </c>
      <c r="K602" s="44">
        <v>4075</v>
      </c>
      <c r="L602" t="s">
        <v>2385</v>
      </c>
      <c r="M602" t="s">
        <v>1060</v>
      </c>
      <c r="N602" t="s">
        <v>2386</v>
      </c>
      <c r="O602" t="s">
        <v>1061</v>
      </c>
      <c r="P602">
        <v>0</v>
      </c>
      <c r="Q602">
        <v>0</v>
      </c>
      <c r="R602">
        <v>949479023</v>
      </c>
      <c r="S602">
        <v>949479023</v>
      </c>
      <c r="T602">
        <f>_xlfn.XLOOKUP(K602,[1]Sheet1!$K:$K,[1]Sheet1!$T:$T,0,0)</f>
        <v>949479023</v>
      </c>
      <c r="U602">
        <f>IF(ROW()=MATCH(K602,$K:$K,0),
  _xlfn.IFNA(_xlfn.IFNA(_xlfn.XLOOKUP(K602,Buildings!$A:$A,Buildings!$P:$P),
      _xlfn.IFNA(_xlfn.XLOOKUP(K602,'Renewable energy'!$A:$A,'Renewable energy'!$O:$O),
        _xlfn.IFNA(_xlfn.XLOOKUP(K602,Transportation!$A:$A,Transportation!$M:$M),
          _xlfn.IFNA(_xlfn.XLOOKUP(K602,'Waste and circular economy'!$A:$A,'Waste and circular economy'!$P:$P),
            _xlfn.XLOOKUP(K602,'Water and wastewater'!$A:$A,'Water and wastewater'!$P:$P))))),
    0),
  0)</f>
        <v>1262.3</v>
      </c>
    </row>
    <row r="603" spans="1:21" x14ac:dyDescent="0.35">
      <c r="A603" t="s">
        <v>3154</v>
      </c>
      <c r="B603">
        <v>2020</v>
      </c>
      <c r="C603">
        <v>2023</v>
      </c>
      <c r="D603" t="s">
        <v>52</v>
      </c>
      <c r="E603" t="s">
        <v>52</v>
      </c>
      <c r="F603" t="s">
        <v>2329</v>
      </c>
      <c r="G603" t="s">
        <v>2330</v>
      </c>
      <c r="H603" t="s">
        <v>2331</v>
      </c>
      <c r="I603">
        <v>3000</v>
      </c>
      <c r="J603" t="s">
        <v>3282</v>
      </c>
      <c r="K603" s="44">
        <v>1429</v>
      </c>
      <c r="L603" t="s">
        <v>2387</v>
      </c>
      <c r="M603" t="s">
        <v>308</v>
      </c>
      <c r="N603" t="s">
        <v>2388</v>
      </c>
      <c r="O603" t="s">
        <v>309</v>
      </c>
      <c r="P603" t="s">
        <v>2389</v>
      </c>
      <c r="Q603" t="s">
        <v>2389</v>
      </c>
      <c r="R603">
        <v>500000000</v>
      </c>
      <c r="S603">
        <v>500000000</v>
      </c>
      <c r="T603">
        <f>_xlfn.XLOOKUP(K603,[1]Sheet1!$K:$K,[1]Sheet1!$T:$T,0,0)</f>
        <v>661500000</v>
      </c>
      <c r="U603">
        <f>IF(ROW()=MATCH(K603,$K:$K,0),
  _xlfn.IFNA(_xlfn.IFNA(_xlfn.XLOOKUP(K603,Buildings!$A:$A,Buildings!$P:$P),
      _xlfn.IFNA(_xlfn.XLOOKUP(K603,'Renewable energy'!$A:$A,'Renewable energy'!$O:$O),
        _xlfn.IFNA(_xlfn.XLOOKUP(K603,Transportation!$A:$A,Transportation!$M:$M),
          _xlfn.IFNA(_xlfn.XLOOKUP(K603,'Waste and circular economy'!$A:$A,'Waste and circular economy'!$P:$P),
            _xlfn.XLOOKUP(K603,'Water and wastewater'!$A:$A,'Water and wastewater'!$P:$P))))),
    0),
  0)</f>
        <v>8.072337566137568</v>
      </c>
    </row>
    <row r="604" spans="1:21" x14ac:dyDescent="0.35">
      <c r="A604" t="s">
        <v>3110</v>
      </c>
      <c r="B604">
        <v>2020</v>
      </c>
      <c r="C604">
        <v>2022</v>
      </c>
      <c r="D604" t="s">
        <v>275</v>
      </c>
      <c r="E604" t="s">
        <v>275</v>
      </c>
      <c r="F604" t="s">
        <v>2390</v>
      </c>
      <c r="G604" t="s">
        <v>1378</v>
      </c>
      <c r="H604" t="s">
        <v>2391</v>
      </c>
      <c r="I604">
        <v>17440</v>
      </c>
      <c r="J604" t="s">
        <v>3282</v>
      </c>
      <c r="K604" s="44">
        <v>1458</v>
      </c>
      <c r="L604" t="s">
        <v>2392</v>
      </c>
      <c r="M604" t="s">
        <v>276</v>
      </c>
      <c r="N604" t="s">
        <v>2393</v>
      </c>
      <c r="O604" t="s">
        <v>277</v>
      </c>
      <c r="P604">
        <v>0</v>
      </c>
      <c r="Q604">
        <v>0</v>
      </c>
      <c r="R604">
        <v>25132000</v>
      </c>
      <c r="S604">
        <v>23247100</v>
      </c>
      <c r="T604">
        <f>_xlfn.XLOOKUP(K604,[1]Sheet1!$K:$K,[1]Sheet1!$T:$T,0,0)</f>
        <v>80000000</v>
      </c>
      <c r="U604">
        <f>IF(ROW()=MATCH(K604,$K:$K,0),
  _xlfn.IFNA(_xlfn.IFNA(_xlfn.XLOOKUP(K604,Buildings!$A:$A,Buildings!$P:$P),
      _xlfn.IFNA(_xlfn.XLOOKUP(K604,'Renewable energy'!$A:$A,'Renewable energy'!$O:$O),
        _xlfn.IFNA(_xlfn.XLOOKUP(K604,Transportation!$A:$A,Transportation!$M:$M),
          _xlfn.IFNA(_xlfn.XLOOKUP(K604,'Waste and circular economy'!$A:$A,'Waste and circular economy'!$P:$P),
            _xlfn.XLOOKUP(K604,'Water and wastewater'!$A:$A,'Water and wastewater'!$P:$P))))),
    0),
  0)</f>
        <v>0.43154187436937497</v>
      </c>
    </row>
    <row r="605" spans="1:21" x14ac:dyDescent="0.35">
      <c r="A605" t="s">
        <v>3159</v>
      </c>
      <c r="B605">
        <v>2023</v>
      </c>
      <c r="C605">
        <v>2025</v>
      </c>
      <c r="D605" t="s">
        <v>674</v>
      </c>
      <c r="E605" t="s">
        <v>674</v>
      </c>
      <c r="F605" t="s">
        <v>2394</v>
      </c>
      <c r="G605" t="s">
        <v>1597</v>
      </c>
      <c r="H605" t="s">
        <v>2395</v>
      </c>
      <c r="I605">
        <v>6240</v>
      </c>
      <c r="J605" t="s">
        <v>3285</v>
      </c>
      <c r="K605" s="44">
        <v>1538</v>
      </c>
      <c r="L605" t="s">
        <v>2396</v>
      </c>
      <c r="M605" t="s">
        <v>1121</v>
      </c>
      <c r="N605" t="s">
        <v>2397</v>
      </c>
      <c r="O605" t="s">
        <v>1122</v>
      </c>
      <c r="P605">
        <v>0</v>
      </c>
      <c r="Q605">
        <v>0</v>
      </c>
      <c r="R605">
        <v>158000000</v>
      </c>
      <c r="S605">
        <v>150099992.11380091</v>
      </c>
      <c r="T605">
        <f>_xlfn.XLOOKUP(K605,[1]Sheet1!$K:$K,[1]Sheet1!$T:$T,0,0)</f>
        <v>437500000</v>
      </c>
      <c r="U605">
        <f>IF(ROW()=MATCH(K605,$K:$K,0),
  _xlfn.IFNA(_xlfn.IFNA(_xlfn.XLOOKUP(K605,Buildings!$A:$A,Buildings!$P:$P),
      _xlfn.IFNA(_xlfn.XLOOKUP(K605,'Renewable energy'!$A:$A,'Renewable energy'!$O:$O),
        _xlfn.IFNA(_xlfn.XLOOKUP(K605,Transportation!$A:$A,Transportation!$M:$M),
          _xlfn.IFNA(_xlfn.XLOOKUP(K605,'Waste and circular economy'!$A:$A,'Waste and circular economy'!$P:$P),
            _xlfn.XLOOKUP(K605,'Water and wastewater'!$A:$A,'Water and wastewater'!$P:$P))))),
    0),
  0)</f>
        <v>0</v>
      </c>
    </row>
    <row r="606" spans="1:21" x14ac:dyDescent="0.35">
      <c r="A606" t="s">
        <v>3160</v>
      </c>
      <c r="B606">
        <v>2010</v>
      </c>
      <c r="C606">
        <v>2012</v>
      </c>
      <c r="D606" t="s">
        <v>674</v>
      </c>
      <c r="E606" t="s">
        <v>674</v>
      </c>
      <c r="F606" t="s">
        <v>2394</v>
      </c>
      <c r="G606" t="s">
        <v>1597</v>
      </c>
      <c r="H606" t="s">
        <v>2395</v>
      </c>
      <c r="I606">
        <v>6240</v>
      </c>
      <c r="J606" t="s">
        <v>3282</v>
      </c>
      <c r="K606" s="44">
        <v>1083</v>
      </c>
      <c r="L606" t="s">
        <v>2398</v>
      </c>
      <c r="M606" t="s">
        <v>675</v>
      </c>
      <c r="N606" t="s">
        <v>2399</v>
      </c>
      <c r="O606" t="s">
        <v>676</v>
      </c>
      <c r="P606">
        <v>0</v>
      </c>
      <c r="Q606">
        <v>0</v>
      </c>
      <c r="R606">
        <v>160000000</v>
      </c>
      <c r="S606">
        <v>88226500</v>
      </c>
      <c r="T606">
        <f>_xlfn.XLOOKUP(K606,[1]Sheet1!$K:$K,[1]Sheet1!$T:$T,0,0)</f>
        <v>241200000</v>
      </c>
      <c r="U606">
        <f>IF(ROW()=MATCH(K606,$K:$K,0),
  _xlfn.IFNA(_xlfn.IFNA(_xlfn.XLOOKUP(K606,Buildings!$A:$A,Buildings!$P:$P),
      _xlfn.IFNA(_xlfn.XLOOKUP(K606,'Renewable energy'!$A:$A,'Renewable energy'!$O:$O),
        _xlfn.IFNA(_xlfn.XLOOKUP(K606,Transportation!$A:$A,Transportation!$M:$M),
          _xlfn.IFNA(_xlfn.XLOOKUP(K606,'Waste and circular economy'!$A:$A,'Waste and circular economy'!$P:$P),
            _xlfn.XLOOKUP(K606,'Water and wastewater'!$A:$A,'Water and wastewater'!$P:$P))))),
    0),
  0)</f>
        <v>0.92148775122305127</v>
      </c>
    </row>
    <row r="607" spans="1:21" x14ac:dyDescent="0.35">
      <c r="A607" t="s">
        <v>3159</v>
      </c>
      <c r="B607">
        <v>2024</v>
      </c>
      <c r="C607">
        <v>2025</v>
      </c>
      <c r="D607" t="s">
        <v>674</v>
      </c>
      <c r="E607" t="s">
        <v>674</v>
      </c>
      <c r="F607" t="s">
        <v>2394</v>
      </c>
      <c r="G607" t="s">
        <v>1597</v>
      </c>
      <c r="H607" t="s">
        <v>2395</v>
      </c>
      <c r="I607">
        <v>6240</v>
      </c>
      <c r="J607" t="s">
        <v>3285</v>
      </c>
      <c r="K607" s="44">
        <v>1539</v>
      </c>
      <c r="L607" t="s">
        <v>2400</v>
      </c>
      <c r="M607" t="s">
        <v>1075</v>
      </c>
      <c r="N607" t="s">
        <v>2401</v>
      </c>
      <c r="O607" t="s">
        <v>1120</v>
      </c>
      <c r="P607">
        <v>0</v>
      </c>
      <c r="Q607">
        <v>0</v>
      </c>
      <c r="R607">
        <v>30000000</v>
      </c>
      <c r="S607">
        <v>28499998.502620421</v>
      </c>
      <c r="T607">
        <f>_xlfn.XLOOKUP(K607,[1]Sheet1!$K:$K,[1]Sheet1!$T:$T,0,0)</f>
        <v>30000000</v>
      </c>
      <c r="U607">
        <f>IF(ROW()=MATCH(K607,$K:$K,0),
  _xlfn.IFNA(_xlfn.IFNA(_xlfn.XLOOKUP(K607,Buildings!$A:$A,Buildings!$P:$P),
      _xlfn.IFNA(_xlfn.XLOOKUP(K607,'Renewable energy'!$A:$A,'Renewable energy'!$O:$O),
        _xlfn.IFNA(_xlfn.XLOOKUP(K607,Transportation!$A:$A,Transportation!$M:$M),
          _xlfn.IFNA(_xlfn.XLOOKUP(K607,'Waste and circular economy'!$A:$A,'Waste and circular economy'!$P:$P),
            _xlfn.XLOOKUP(K607,'Water and wastewater'!$A:$A,'Water and wastewater'!$P:$P))))),
    0),
  0)</f>
        <v>0</v>
      </c>
    </row>
    <row r="608" spans="1:21" x14ac:dyDescent="0.35">
      <c r="A608" t="s">
        <v>3159</v>
      </c>
      <c r="B608">
        <v>2023</v>
      </c>
      <c r="C608">
        <v>2025</v>
      </c>
      <c r="D608" t="s">
        <v>674</v>
      </c>
      <c r="E608" t="s">
        <v>674</v>
      </c>
      <c r="F608" t="s">
        <v>2394</v>
      </c>
      <c r="G608" t="s">
        <v>1597</v>
      </c>
      <c r="H608" t="s">
        <v>2395</v>
      </c>
      <c r="I608">
        <v>6240</v>
      </c>
      <c r="J608" t="s">
        <v>3285</v>
      </c>
      <c r="K608" s="44">
        <v>1537</v>
      </c>
      <c r="L608" t="s">
        <v>2402</v>
      </c>
      <c r="M608" t="s">
        <v>1123</v>
      </c>
      <c r="N608" t="s">
        <v>2403</v>
      </c>
      <c r="O608" t="s">
        <v>1124</v>
      </c>
      <c r="P608">
        <v>0</v>
      </c>
      <c r="Q608">
        <v>0</v>
      </c>
      <c r="R608">
        <v>1500000</v>
      </c>
      <c r="S608">
        <v>1424999.9251310211</v>
      </c>
      <c r="T608">
        <f>_xlfn.XLOOKUP(K608,[1]Sheet1!$K:$K,[1]Sheet1!$T:$T,0,0)</f>
        <v>7500000</v>
      </c>
      <c r="U608">
        <f>IF(ROW()=MATCH(K608,$K:$K,0),
  _xlfn.IFNA(_xlfn.IFNA(_xlfn.XLOOKUP(K608,Buildings!$A:$A,Buildings!$P:$P),
      _xlfn.IFNA(_xlfn.XLOOKUP(K608,'Renewable energy'!$A:$A,'Renewable energy'!$O:$O),
        _xlfn.IFNA(_xlfn.XLOOKUP(K608,Transportation!$A:$A,Transportation!$M:$M),
          _xlfn.IFNA(_xlfn.XLOOKUP(K608,'Waste and circular economy'!$A:$A,'Waste and circular economy'!$P:$P),
            _xlfn.XLOOKUP(K608,'Water and wastewater'!$A:$A,'Water and wastewater'!$P:$P))))),
    0),
  0)</f>
        <v>0</v>
      </c>
    </row>
    <row r="609" spans="1:21" x14ac:dyDescent="0.35">
      <c r="A609" t="s">
        <v>3159</v>
      </c>
      <c r="B609">
        <v>2024</v>
      </c>
      <c r="C609">
        <v>2024</v>
      </c>
      <c r="D609" t="s">
        <v>674</v>
      </c>
      <c r="E609" t="s">
        <v>674</v>
      </c>
      <c r="F609" t="s">
        <v>2394</v>
      </c>
      <c r="G609" t="s">
        <v>1597</v>
      </c>
      <c r="H609" t="s">
        <v>2395</v>
      </c>
      <c r="I609">
        <v>6240</v>
      </c>
      <c r="J609" t="s">
        <v>3284</v>
      </c>
      <c r="K609" s="44">
        <v>1540</v>
      </c>
      <c r="L609" t="s">
        <v>1911</v>
      </c>
      <c r="M609" t="s">
        <v>804</v>
      </c>
      <c r="N609" t="s">
        <v>2404</v>
      </c>
      <c r="O609" t="s">
        <v>805</v>
      </c>
      <c r="P609">
        <v>0</v>
      </c>
      <c r="Q609">
        <v>0</v>
      </c>
      <c r="R609">
        <v>10850000</v>
      </c>
      <c r="S609">
        <v>10307499.458447721</v>
      </c>
      <c r="T609">
        <f>_xlfn.XLOOKUP(K609,[1]Sheet1!$K:$K,[1]Sheet1!$T:$T,0,0)</f>
        <v>13562500</v>
      </c>
      <c r="U609">
        <f>IF(ROW()=MATCH(K609,$K:$K,0),
  _xlfn.IFNA(_xlfn.IFNA(_xlfn.XLOOKUP(K609,Buildings!$A:$A,Buildings!$P:$P),
      _xlfn.IFNA(_xlfn.XLOOKUP(K609,'Renewable energy'!$A:$A,'Renewable energy'!$O:$O),
        _xlfn.IFNA(_xlfn.XLOOKUP(K609,Transportation!$A:$A,Transportation!$M:$M),
          _xlfn.IFNA(_xlfn.XLOOKUP(K609,'Waste and circular economy'!$A:$A,'Waste and circular economy'!$P:$P),
            _xlfn.XLOOKUP(K609,'Water and wastewater'!$A:$A,'Water and wastewater'!$P:$P))))),
    0),
  0)</f>
        <v>0</v>
      </c>
    </row>
    <row r="610" spans="1:21" x14ac:dyDescent="0.35">
      <c r="A610" t="s">
        <v>3161</v>
      </c>
      <c r="B610">
        <v>2021</v>
      </c>
      <c r="C610">
        <v>2021</v>
      </c>
      <c r="D610" t="s">
        <v>755</v>
      </c>
      <c r="E610" t="s">
        <v>755</v>
      </c>
      <c r="F610" t="s">
        <v>2405</v>
      </c>
      <c r="G610" t="s">
        <v>1430</v>
      </c>
      <c r="H610" t="s">
        <v>2406</v>
      </c>
      <c r="I610">
        <v>62700</v>
      </c>
      <c r="J610" t="s">
        <v>3287</v>
      </c>
      <c r="K610" s="44">
        <v>1323</v>
      </c>
      <c r="L610" t="s">
        <v>2407</v>
      </c>
      <c r="M610" t="s">
        <v>756</v>
      </c>
      <c r="N610" t="s">
        <v>2408</v>
      </c>
      <c r="O610" t="s">
        <v>757</v>
      </c>
      <c r="P610" t="s">
        <v>2409</v>
      </c>
      <c r="Q610" t="s">
        <v>2410</v>
      </c>
      <c r="R610">
        <v>8400000</v>
      </c>
      <c r="S610">
        <v>6239970.5454545459</v>
      </c>
      <c r="T610">
        <f>_xlfn.XLOOKUP(K610,[1]Sheet1!$K:$K,[1]Sheet1!$T:$T,0,0)</f>
        <v>8400000</v>
      </c>
      <c r="U610">
        <f>IF(ROW()=MATCH(K610,$K:$K,0),
  _xlfn.IFNA(_xlfn.IFNA(_xlfn.XLOOKUP(K610,Buildings!$A:$A,Buildings!$P:$P),
      _xlfn.IFNA(_xlfn.XLOOKUP(K610,'Renewable energy'!$A:$A,'Renewable energy'!$O:$O),
        _xlfn.IFNA(_xlfn.XLOOKUP(K610,Transportation!$A:$A,Transportation!$M:$M),
          _xlfn.IFNA(_xlfn.XLOOKUP(K610,'Waste and circular economy'!$A:$A,'Waste and circular economy'!$P:$P),
            _xlfn.XLOOKUP(K610,'Water and wastewater'!$A:$A,'Water and wastewater'!$P:$P))))),
    0),
  0)</f>
        <v>11.491945754545455</v>
      </c>
    </row>
    <row r="611" spans="1:21" x14ac:dyDescent="0.35">
      <c r="A611" t="s">
        <v>3161</v>
      </c>
      <c r="B611">
        <v>2021</v>
      </c>
      <c r="C611">
        <v>2021</v>
      </c>
      <c r="D611" t="s">
        <v>755</v>
      </c>
      <c r="E611" t="s">
        <v>755</v>
      </c>
      <c r="F611" t="s">
        <v>2405</v>
      </c>
      <c r="G611" t="s">
        <v>1430</v>
      </c>
      <c r="H611" t="s">
        <v>2406</v>
      </c>
      <c r="I611">
        <v>62700</v>
      </c>
      <c r="J611" t="s">
        <v>3286</v>
      </c>
      <c r="K611" s="44">
        <v>1324</v>
      </c>
      <c r="L611" t="s">
        <v>2411</v>
      </c>
      <c r="M611" t="s">
        <v>985</v>
      </c>
      <c r="N611" t="s">
        <v>2412</v>
      </c>
      <c r="O611" t="s">
        <v>986</v>
      </c>
      <c r="P611">
        <v>0</v>
      </c>
      <c r="Q611">
        <v>0</v>
      </c>
      <c r="R611">
        <v>2600000</v>
      </c>
      <c r="S611">
        <v>1931419.4545454551</v>
      </c>
      <c r="T611">
        <f>_xlfn.XLOOKUP(K611,[1]Sheet1!$K:$K,[1]Sheet1!$T:$T,0,0)</f>
        <v>2600000</v>
      </c>
      <c r="U611">
        <f>IF(ROW()=MATCH(K611,$K:$K,0),
  _xlfn.IFNA(_xlfn.IFNA(_xlfn.XLOOKUP(K611,Buildings!$A:$A,Buildings!$P:$P),
      _xlfn.IFNA(_xlfn.XLOOKUP(K611,'Renewable energy'!$A:$A,'Renewable energy'!$O:$O),
        _xlfn.IFNA(_xlfn.XLOOKUP(K611,Transportation!$A:$A,Transportation!$M:$M),
          _xlfn.IFNA(_xlfn.XLOOKUP(K611,'Waste and circular economy'!$A:$A,'Waste and circular economy'!$P:$P),
            _xlfn.XLOOKUP(K611,'Water and wastewater'!$A:$A,'Water and wastewater'!$P:$P))))),
    0),
  0)</f>
        <v>0</v>
      </c>
    </row>
    <row r="612" spans="1:21" x14ac:dyDescent="0.35">
      <c r="A612" t="s">
        <v>3162</v>
      </c>
      <c r="B612">
        <v>2016</v>
      </c>
      <c r="C612">
        <v>2019</v>
      </c>
      <c r="D612" t="s">
        <v>1255</v>
      </c>
      <c r="E612" t="s">
        <v>1255</v>
      </c>
      <c r="F612" t="s">
        <v>2413</v>
      </c>
      <c r="G612" t="s">
        <v>1419</v>
      </c>
      <c r="H612" t="s">
        <v>2414</v>
      </c>
      <c r="I612">
        <v>100009</v>
      </c>
      <c r="J612" t="s">
        <v>3285</v>
      </c>
      <c r="K612" s="44">
        <v>1148</v>
      </c>
      <c r="L612" t="s">
        <v>2415</v>
      </c>
      <c r="M612" t="s">
        <v>1256</v>
      </c>
      <c r="N612" t="s">
        <v>2416</v>
      </c>
      <c r="O612" t="s">
        <v>1257</v>
      </c>
      <c r="P612">
        <v>0</v>
      </c>
      <c r="Q612">
        <v>0</v>
      </c>
      <c r="R612">
        <v>163600000</v>
      </c>
      <c r="S612">
        <v>131310550</v>
      </c>
      <c r="T612">
        <f>_xlfn.XLOOKUP(K612,[1]Sheet1!$K:$K,[1]Sheet1!$T:$T,0,0)</f>
        <v>456000000</v>
      </c>
      <c r="U612">
        <f>IF(ROW()=MATCH(K612,$K:$K,0),
  _xlfn.IFNA(_xlfn.IFNA(_xlfn.XLOOKUP(K612,Buildings!$A:$A,Buildings!$P:$P),
      _xlfn.IFNA(_xlfn.XLOOKUP(K612,'Renewable energy'!$A:$A,'Renewable energy'!$O:$O),
        _xlfn.IFNA(_xlfn.XLOOKUP(K612,Transportation!$A:$A,Transportation!$M:$M),
          _xlfn.IFNA(_xlfn.XLOOKUP(K612,'Waste and circular economy'!$A:$A,'Waste and circular economy'!$P:$P),
            _xlfn.XLOOKUP(K612,'Water and wastewater'!$A:$A,'Water and wastewater'!$P:$P))))),
    0),
  0)</f>
        <v>4.3862331087719291</v>
      </c>
    </row>
    <row r="613" spans="1:21" x14ac:dyDescent="0.35">
      <c r="A613" t="s">
        <v>3163</v>
      </c>
      <c r="B613">
        <v>2019</v>
      </c>
      <c r="C613">
        <v>2022</v>
      </c>
      <c r="D613" t="s">
        <v>382</v>
      </c>
      <c r="E613" t="s">
        <v>382</v>
      </c>
      <c r="F613" t="s">
        <v>2417</v>
      </c>
      <c r="G613" t="s">
        <v>1403</v>
      </c>
      <c r="H613" t="s">
        <v>2418</v>
      </c>
      <c r="I613">
        <v>18330</v>
      </c>
      <c r="J613" t="s">
        <v>3282</v>
      </c>
      <c r="K613" s="44">
        <v>1358</v>
      </c>
      <c r="L613" t="s">
        <v>2419</v>
      </c>
      <c r="M613" t="s">
        <v>385</v>
      </c>
      <c r="N613" t="s">
        <v>2420</v>
      </c>
      <c r="O613" t="s">
        <v>386</v>
      </c>
      <c r="P613">
        <v>0</v>
      </c>
      <c r="Q613">
        <v>0</v>
      </c>
      <c r="R613">
        <v>86400000</v>
      </c>
      <c r="S613">
        <v>86400000</v>
      </c>
      <c r="T613">
        <f>_xlfn.XLOOKUP(K613,[1]Sheet1!$K:$K,[1]Sheet1!$T:$T,0,0)</f>
        <v>247500000</v>
      </c>
      <c r="U613">
        <f>IF(ROW()=MATCH(K613,$K:$K,0),
  _xlfn.IFNA(_xlfn.IFNA(_xlfn.XLOOKUP(K613,Buildings!$A:$A,Buildings!$P:$P),
      _xlfn.IFNA(_xlfn.XLOOKUP(K613,'Renewable energy'!$A:$A,'Renewable energy'!$O:$O),
        _xlfn.IFNA(_xlfn.XLOOKUP(K613,Transportation!$A:$A,Transportation!$M:$M),
          _xlfn.IFNA(_xlfn.XLOOKUP(K613,'Waste and circular economy'!$A:$A,'Waste and circular economy'!$P:$P),
            _xlfn.XLOOKUP(K613,'Water and wastewater'!$A:$A,'Water and wastewater'!$P:$P))))),
    0),
  0)</f>
        <v>0.53608760901818164</v>
      </c>
    </row>
    <row r="614" spans="1:21" x14ac:dyDescent="0.35">
      <c r="A614" t="s">
        <v>3163</v>
      </c>
      <c r="B614">
        <v>2018</v>
      </c>
      <c r="C614">
        <v>2021</v>
      </c>
      <c r="D614" t="s">
        <v>382</v>
      </c>
      <c r="E614" t="s">
        <v>382</v>
      </c>
      <c r="F614" t="s">
        <v>2417</v>
      </c>
      <c r="G614" t="s">
        <v>1403</v>
      </c>
      <c r="H614" t="s">
        <v>2418</v>
      </c>
      <c r="I614">
        <v>18330</v>
      </c>
      <c r="J614" t="s">
        <v>3282</v>
      </c>
      <c r="K614" s="44">
        <v>1359</v>
      </c>
      <c r="L614" t="s">
        <v>2421</v>
      </c>
      <c r="M614" t="s">
        <v>383</v>
      </c>
      <c r="N614" t="s">
        <v>2422</v>
      </c>
      <c r="O614" t="s">
        <v>384</v>
      </c>
      <c r="P614">
        <v>0</v>
      </c>
      <c r="Q614">
        <v>0</v>
      </c>
      <c r="R614">
        <v>183600000</v>
      </c>
      <c r="S614">
        <v>183600000</v>
      </c>
      <c r="T614">
        <f>_xlfn.XLOOKUP(K614,[1]Sheet1!$K:$K,[1]Sheet1!$T:$T,0,0)</f>
        <v>271000000</v>
      </c>
      <c r="U614">
        <f>IF(ROW()=MATCH(K614,$K:$K,0),
  _xlfn.IFNA(_xlfn.IFNA(_xlfn.XLOOKUP(K614,Buildings!$A:$A,Buildings!$P:$P),
      _xlfn.IFNA(_xlfn.XLOOKUP(K614,'Renewable energy'!$A:$A,'Renewable energy'!$O:$O),
        _xlfn.IFNA(_xlfn.XLOOKUP(K614,Transportation!$A:$A,Transportation!$M:$M),
          _xlfn.IFNA(_xlfn.XLOOKUP(K614,'Waste and circular economy'!$A:$A,'Waste and circular economy'!$P:$P),
            _xlfn.XLOOKUP(K614,'Water and wastewater'!$A:$A,'Water and wastewater'!$P:$P))))),
    0),
  0)</f>
        <v>1.2018716156457563</v>
      </c>
    </row>
    <row r="615" spans="1:21" x14ac:dyDescent="0.35">
      <c r="A615" t="s">
        <v>3164</v>
      </c>
      <c r="B615">
        <v>2018</v>
      </c>
      <c r="C615">
        <v>2020</v>
      </c>
      <c r="D615" t="s">
        <v>472</v>
      </c>
      <c r="E615" t="s">
        <v>472</v>
      </c>
      <c r="F615" t="s">
        <v>1418</v>
      </c>
      <c r="G615" t="s">
        <v>1419</v>
      </c>
      <c r="H615" t="s">
        <v>1420</v>
      </c>
      <c r="I615">
        <v>100502</v>
      </c>
      <c r="J615" t="s">
        <v>3282</v>
      </c>
      <c r="K615" s="44">
        <v>1256</v>
      </c>
      <c r="L615" t="s">
        <v>2423</v>
      </c>
      <c r="M615" t="s">
        <v>473</v>
      </c>
      <c r="N615" t="s">
        <v>2424</v>
      </c>
      <c r="O615" t="s">
        <v>474</v>
      </c>
      <c r="P615">
        <v>0</v>
      </c>
      <c r="Q615">
        <v>0</v>
      </c>
      <c r="R615">
        <v>490000000</v>
      </c>
      <c r="S615">
        <v>424160000</v>
      </c>
      <c r="T615">
        <f>_xlfn.XLOOKUP(K615,[1]Sheet1!$K:$K,[1]Sheet1!$T:$T,0,0)</f>
        <v>719000000</v>
      </c>
      <c r="U615">
        <f>IF(ROW()=MATCH(K615,$K:$K,0),
  _xlfn.IFNA(_xlfn.IFNA(_xlfn.XLOOKUP(K615,Buildings!$A:$A,Buildings!$P:$P),
      _xlfn.IFNA(_xlfn.XLOOKUP(K615,'Renewable energy'!$A:$A,'Renewable energy'!$O:$O),
        _xlfn.IFNA(_xlfn.XLOOKUP(K615,Transportation!$A:$A,Transportation!$M:$M),
          _xlfn.IFNA(_xlfn.XLOOKUP(K615,'Waste and circular economy'!$A:$A,'Waste and circular economy'!$P:$P),
            _xlfn.XLOOKUP(K615,'Water and wastewater'!$A:$A,'Water and wastewater'!$P:$P))))),
    0),
  0)</f>
        <v>3.3799518899182193</v>
      </c>
    </row>
    <row r="616" spans="1:21" x14ac:dyDescent="0.35">
      <c r="A616" t="s">
        <v>3165</v>
      </c>
      <c r="B616">
        <v>2024</v>
      </c>
      <c r="C616">
        <v>2024</v>
      </c>
      <c r="D616" t="s">
        <v>790</v>
      </c>
      <c r="E616" t="s">
        <v>790</v>
      </c>
      <c r="F616" t="s">
        <v>2321</v>
      </c>
      <c r="G616" t="s">
        <v>1378</v>
      </c>
      <c r="H616" t="s">
        <v>2322</v>
      </c>
      <c r="I616">
        <v>46840</v>
      </c>
      <c r="J616" t="s">
        <v>3286</v>
      </c>
      <c r="K616" s="44">
        <v>1608</v>
      </c>
      <c r="L616" t="s">
        <v>2425</v>
      </c>
      <c r="M616" t="s">
        <v>941</v>
      </c>
      <c r="N616" t="s">
        <v>2426</v>
      </c>
      <c r="O616" t="s">
        <v>942</v>
      </c>
      <c r="P616">
        <v>0</v>
      </c>
      <c r="Q616">
        <v>0</v>
      </c>
      <c r="R616">
        <v>8000000</v>
      </c>
      <c r="S616">
        <v>7200000</v>
      </c>
      <c r="T616">
        <f>_xlfn.XLOOKUP(K616,[1]Sheet1!$K:$K,[1]Sheet1!$T:$T,0,0)</f>
        <v>8000000</v>
      </c>
      <c r="U616">
        <f>IF(ROW()=MATCH(K616,$K:$K,0),
  _xlfn.IFNA(_xlfn.IFNA(_xlfn.XLOOKUP(K616,Buildings!$A:$A,Buildings!$P:$P),
      _xlfn.IFNA(_xlfn.XLOOKUP(K616,'Renewable energy'!$A:$A,'Renewable energy'!$O:$O),
        _xlfn.IFNA(_xlfn.XLOOKUP(K616,Transportation!$A:$A,Transportation!$M:$M),
          _xlfn.IFNA(_xlfn.XLOOKUP(K616,'Waste and circular economy'!$A:$A,'Waste and circular economy'!$P:$P),
            _xlfn.XLOOKUP(K616,'Water and wastewater'!$A:$A,'Water and wastewater'!$P:$P))))),
    0),
  0)</f>
        <v>0</v>
      </c>
    </row>
    <row r="617" spans="1:21" x14ac:dyDescent="0.35">
      <c r="A617" t="s">
        <v>3166</v>
      </c>
      <c r="B617">
        <v>2016</v>
      </c>
      <c r="C617">
        <v>2017</v>
      </c>
      <c r="D617" t="s">
        <v>790</v>
      </c>
      <c r="E617" t="s">
        <v>790</v>
      </c>
      <c r="F617" t="s">
        <v>2321</v>
      </c>
      <c r="G617" t="s">
        <v>1378</v>
      </c>
      <c r="H617" t="s">
        <v>2322</v>
      </c>
      <c r="I617">
        <v>46840</v>
      </c>
      <c r="J617" t="s">
        <v>3286</v>
      </c>
      <c r="K617" s="44">
        <v>1031</v>
      </c>
      <c r="L617" t="s">
        <v>2427</v>
      </c>
      <c r="M617" t="s">
        <v>1018</v>
      </c>
      <c r="N617" t="s">
        <v>2428</v>
      </c>
      <c r="O617" t="s">
        <v>1019</v>
      </c>
      <c r="P617">
        <v>0</v>
      </c>
      <c r="Q617">
        <v>0</v>
      </c>
      <c r="R617">
        <v>3000000</v>
      </c>
      <c r="S617">
        <v>1650000</v>
      </c>
      <c r="T617">
        <f>_xlfn.XLOOKUP(K617,[1]Sheet1!$K:$K,[1]Sheet1!$T:$T,0,0)</f>
        <v>22000000</v>
      </c>
      <c r="U617">
        <f>IF(ROW()=MATCH(K617,$K:$K,0),
  _xlfn.IFNA(_xlfn.IFNA(_xlfn.XLOOKUP(K617,Buildings!$A:$A,Buildings!$P:$P),
      _xlfn.IFNA(_xlfn.XLOOKUP(K617,'Renewable energy'!$A:$A,'Renewable energy'!$O:$O),
        _xlfn.IFNA(_xlfn.XLOOKUP(K617,Transportation!$A:$A,Transportation!$M:$M),
          _xlfn.IFNA(_xlfn.XLOOKUP(K617,'Waste and circular economy'!$A:$A,'Waste and circular economy'!$P:$P),
            _xlfn.XLOOKUP(K617,'Water and wastewater'!$A:$A,'Water and wastewater'!$P:$P))))),
    0),
  0)</f>
        <v>0.32701335227272732</v>
      </c>
    </row>
    <row r="618" spans="1:21" x14ac:dyDescent="0.35">
      <c r="A618" t="s">
        <v>3167</v>
      </c>
      <c r="B618">
        <v>2016</v>
      </c>
      <c r="C618">
        <v>2017</v>
      </c>
      <c r="D618" t="s">
        <v>790</v>
      </c>
      <c r="E618" t="s">
        <v>790</v>
      </c>
      <c r="F618" t="s">
        <v>2321</v>
      </c>
      <c r="G618" t="s">
        <v>1378</v>
      </c>
      <c r="H618" t="s">
        <v>2322</v>
      </c>
      <c r="I618">
        <v>46840</v>
      </c>
      <c r="J618" t="s">
        <v>3286</v>
      </c>
      <c r="K618" s="44">
        <v>1031</v>
      </c>
      <c r="L618" t="s">
        <v>2427</v>
      </c>
      <c r="M618" t="s">
        <v>1018</v>
      </c>
      <c r="N618" t="s">
        <v>2428</v>
      </c>
      <c r="O618" t="s">
        <v>1019</v>
      </c>
      <c r="P618">
        <v>0</v>
      </c>
      <c r="Q618">
        <v>0</v>
      </c>
      <c r="R618">
        <v>9500000</v>
      </c>
      <c r="S618">
        <v>5462500</v>
      </c>
      <c r="T618">
        <f>_xlfn.XLOOKUP(K618,[1]Sheet1!$K:$K,[1]Sheet1!$T:$T,0,0)</f>
        <v>22000000</v>
      </c>
      <c r="U618">
        <f>IF(ROW()=MATCH(K618,$K:$K,0),
  _xlfn.IFNA(_xlfn.IFNA(_xlfn.XLOOKUP(K618,Buildings!$A:$A,Buildings!$P:$P),
      _xlfn.IFNA(_xlfn.XLOOKUP(K618,'Renewable energy'!$A:$A,'Renewable energy'!$O:$O),
        _xlfn.IFNA(_xlfn.XLOOKUP(K618,Transportation!$A:$A,Transportation!$M:$M),
          _xlfn.IFNA(_xlfn.XLOOKUP(K618,'Waste and circular economy'!$A:$A,'Waste and circular economy'!$P:$P),
            _xlfn.XLOOKUP(K618,'Water and wastewater'!$A:$A,'Water and wastewater'!$P:$P))))),
    0),
  0)</f>
        <v>0</v>
      </c>
    </row>
    <row r="619" spans="1:21" x14ac:dyDescent="0.35">
      <c r="A619" t="s">
        <v>3166</v>
      </c>
      <c r="B619">
        <v>2016</v>
      </c>
      <c r="C619">
        <v>2016</v>
      </c>
      <c r="D619" t="s">
        <v>790</v>
      </c>
      <c r="E619" t="s">
        <v>790</v>
      </c>
      <c r="F619" t="s">
        <v>2321</v>
      </c>
      <c r="G619" t="s">
        <v>1378</v>
      </c>
      <c r="H619" t="s">
        <v>2322</v>
      </c>
      <c r="I619">
        <v>46840</v>
      </c>
      <c r="J619" t="s">
        <v>3286</v>
      </c>
      <c r="K619" s="44">
        <v>1032</v>
      </c>
      <c r="L619" t="s">
        <v>2429</v>
      </c>
      <c r="M619" t="s">
        <v>1022</v>
      </c>
      <c r="N619" t="s">
        <v>2430</v>
      </c>
      <c r="O619" t="s">
        <v>1023</v>
      </c>
      <c r="P619">
        <v>0</v>
      </c>
      <c r="Q619">
        <v>0</v>
      </c>
      <c r="R619">
        <v>7500000</v>
      </c>
      <c r="S619">
        <v>4125000</v>
      </c>
      <c r="T619">
        <f>_xlfn.XLOOKUP(K619,[1]Sheet1!$K:$K,[1]Sheet1!$T:$T,0,0)</f>
        <v>17000000</v>
      </c>
      <c r="U619">
        <f>IF(ROW()=MATCH(K619,$K:$K,0),
  _xlfn.IFNA(_xlfn.IFNA(_xlfn.XLOOKUP(K619,Buildings!$A:$A,Buildings!$P:$P),
      _xlfn.IFNA(_xlfn.XLOOKUP(K619,'Renewable energy'!$A:$A,'Renewable energy'!$O:$O),
        _xlfn.IFNA(_xlfn.XLOOKUP(K619,Transportation!$A:$A,Transportation!$M:$M),
          _xlfn.IFNA(_xlfn.XLOOKUP(K619,'Waste and circular economy'!$A:$A,'Waste and circular economy'!$P:$P),
            _xlfn.XLOOKUP(K619,'Water and wastewater'!$A:$A,'Water and wastewater'!$P:$P))))),
    0),
  0)</f>
        <v>8.6624999999999994E-2</v>
      </c>
    </row>
    <row r="620" spans="1:21" x14ac:dyDescent="0.35">
      <c r="A620" t="s">
        <v>3165</v>
      </c>
      <c r="B620">
        <v>2024</v>
      </c>
      <c r="C620">
        <v>2024</v>
      </c>
      <c r="D620" t="s">
        <v>790</v>
      </c>
      <c r="E620" t="s">
        <v>790</v>
      </c>
      <c r="F620" t="s">
        <v>2321</v>
      </c>
      <c r="G620" t="s">
        <v>1378</v>
      </c>
      <c r="H620" t="s">
        <v>2322</v>
      </c>
      <c r="I620">
        <v>46840</v>
      </c>
      <c r="J620" t="s">
        <v>3284</v>
      </c>
      <c r="K620" s="44">
        <v>1609</v>
      </c>
      <c r="L620" t="s">
        <v>2431</v>
      </c>
      <c r="M620" t="s">
        <v>791</v>
      </c>
      <c r="N620" t="s">
        <v>2432</v>
      </c>
      <c r="O620" t="s">
        <v>792</v>
      </c>
      <c r="P620">
        <v>0</v>
      </c>
      <c r="Q620">
        <v>0</v>
      </c>
      <c r="R620">
        <v>3000000</v>
      </c>
      <c r="S620">
        <v>2700000</v>
      </c>
      <c r="T620">
        <f>_xlfn.XLOOKUP(K620,[1]Sheet1!$K:$K,[1]Sheet1!$T:$T,0,0)</f>
        <v>3750000</v>
      </c>
      <c r="U620">
        <f>IF(ROW()=MATCH(K620,$K:$K,0),
  _xlfn.IFNA(_xlfn.IFNA(_xlfn.XLOOKUP(K620,Buildings!$A:$A,Buildings!$P:$P),
      _xlfn.IFNA(_xlfn.XLOOKUP(K620,'Renewable energy'!$A:$A,'Renewable energy'!$O:$O),
        _xlfn.IFNA(_xlfn.XLOOKUP(K620,Transportation!$A:$A,Transportation!$M:$M),
          _xlfn.IFNA(_xlfn.XLOOKUP(K620,'Waste and circular economy'!$A:$A,'Waste and circular economy'!$P:$P),
            _xlfn.XLOOKUP(K620,'Water and wastewater'!$A:$A,'Water and wastewater'!$P:$P))))),
    0),
  0)</f>
        <v>24.811199999999999</v>
      </c>
    </row>
    <row r="621" spans="1:21" x14ac:dyDescent="0.35">
      <c r="A621" t="s">
        <v>3168</v>
      </c>
      <c r="B621">
        <v>2021</v>
      </c>
      <c r="C621">
        <v>2023</v>
      </c>
      <c r="D621" t="s">
        <v>349</v>
      </c>
      <c r="E621" t="s">
        <v>349</v>
      </c>
      <c r="F621" t="s">
        <v>2433</v>
      </c>
      <c r="G621" t="s">
        <v>1620</v>
      </c>
      <c r="H621" t="s">
        <v>2434</v>
      </c>
      <c r="I621">
        <v>4320</v>
      </c>
      <c r="J621" t="s">
        <v>3282</v>
      </c>
      <c r="K621" s="44">
        <v>1394</v>
      </c>
      <c r="L621" t="s">
        <v>2435</v>
      </c>
      <c r="M621" t="s">
        <v>350</v>
      </c>
      <c r="N621" t="s">
        <v>2436</v>
      </c>
      <c r="O621" t="s">
        <v>351</v>
      </c>
      <c r="P621">
        <v>0</v>
      </c>
      <c r="Q621">
        <v>0</v>
      </c>
      <c r="R621">
        <v>1200000</v>
      </c>
      <c r="S621">
        <v>784063.17220779508</v>
      </c>
      <c r="T621">
        <f>_xlfn.XLOOKUP(K621,[1]Sheet1!$K:$K,[1]Sheet1!$T:$T,0,0)</f>
        <v>1500000</v>
      </c>
      <c r="U621">
        <f>IF(ROW()=MATCH(K621,$K:$K,0),
  _xlfn.IFNA(_xlfn.IFNA(_xlfn.XLOOKUP(K621,Buildings!$A:$A,Buildings!$P:$P),
      _xlfn.IFNA(_xlfn.XLOOKUP(K621,'Renewable energy'!$A:$A,'Renewable energy'!$O:$O),
        _xlfn.IFNA(_xlfn.XLOOKUP(K621,Transportation!$A:$A,Transportation!$M:$M),
          _xlfn.IFNA(_xlfn.XLOOKUP(K621,'Waste and circular economy'!$A:$A,'Waste and circular economy'!$P:$P),
            _xlfn.XLOOKUP(K621,'Water and wastewater'!$A:$A,'Water and wastewater'!$P:$P))))),
    0),
  0)</f>
        <v>0.18080355619740751</v>
      </c>
    </row>
    <row r="622" spans="1:21" x14ac:dyDescent="0.35">
      <c r="A622" t="s">
        <v>3168</v>
      </c>
      <c r="B622">
        <v>2016</v>
      </c>
      <c r="C622">
        <v>2018</v>
      </c>
      <c r="D622" t="s">
        <v>349</v>
      </c>
      <c r="E622" t="s">
        <v>349</v>
      </c>
      <c r="F622" t="s">
        <v>2433</v>
      </c>
      <c r="G622" t="s">
        <v>1620</v>
      </c>
      <c r="H622" t="s">
        <v>2434</v>
      </c>
      <c r="I622">
        <v>4320</v>
      </c>
      <c r="J622" t="s">
        <v>3282</v>
      </c>
      <c r="K622" s="44">
        <v>1037</v>
      </c>
      <c r="L622" t="s">
        <v>2437</v>
      </c>
      <c r="M622" t="s">
        <v>699</v>
      </c>
      <c r="N622" t="s">
        <v>2438</v>
      </c>
      <c r="O622" t="s">
        <v>700</v>
      </c>
      <c r="P622">
        <v>0</v>
      </c>
      <c r="Q622">
        <v>0</v>
      </c>
      <c r="R622">
        <v>9055680</v>
      </c>
      <c r="S622">
        <v>5916854.322748905</v>
      </c>
      <c r="T622">
        <f>_xlfn.XLOOKUP(K622,[1]Sheet1!$K:$K,[1]Sheet1!$T:$T,0,0)</f>
        <v>12477165</v>
      </c>
      <c r="U622">
        <f>IF(ROW()=MATCH(K622,$K:$K,0),
  _xlfn.IFNA(_xlfn.IFNA(_xlfn.XLOOKUP(K622,Buildings!$A:$A,Buildings!$P:$P),
      _xlfn.IFNA(_xlfn.XLOOKUP(K622,'Renewable energy'!$A:$A,'Renewable energy'!$O:$O),
        _xlfn.IFNA(_xlfn.XLOOKUP(K622,Transportation!$A:$A,Transportation!$M:$M),
          _xlfn.IFNA(_xlfn.XLOOKUP(K622,'Waste and circular economy'!$A:$A,'Waste and circular economy'!$P:$P),
            _xlfn.XLOOKUP(K622,'Water and wastewater'!$A:$A,'Water and wastewater'!$P:$P))))),
    0),
  0)</f>
        <v>10.260665177612424</v>
      </c>
    </row>
    <row r="623" spans="1:21" x14ac:dyDescent="0.35">
      <c r="A623" t="s">
        <v>3168</v>
      </c>
      <c r="B623">
        <v>2021</v>
      </c>
      <c r="C623">
        <v>2023</v>
      </c>
      <c r="D623" t="s">
        <v>349</v>
      </c>
      <c r="E623" t="s">
        <v>349</v>
      </c>
      <c r="F623" t="s">
        <v>2433</v>
      </c>
      <c r="G623" t="s">
        <v>1620</v>
      </c>
      <c r="H623" t="s">
        <v>2434</v>
      </c>
      <c r="I623">
        <v>4320</v>
      </c>
      <c r="J623" t="s">
        <v>3284</v>
      </c>
      <c r="K623" s="44">
        <v>1396</v>
      </c>
      <c r="L623" t="s">
        <v>2439</v>
      </c>
      <c r="M623" t="s">
        <v>923</v>
      </c>
      <c r="N623" t="s">
        <v>2440</v>
      </c>
      <c r="O623" t="s">
        <v>924</v>
      </c>
      <c r="P623">
        <v>0</v>
      </c>
      <c r="Q623">
        <v>0</v>
      </c>
      <c r="R623">
        <v>500000</v>
      </c>
      <c r="S623">
        <v>326692.98841991462</v>
      </c>
      <c r="T623">
        <f>_xlfn.XLOOKUP(K623,[1]Sheet1!$K:$K,[1]Sheet1!$T:$T,0,0)</f>
        <v>8750000</v>
      </c>
      <c r="U623">
        <f>IF(ROW()=MATCH(K623,$K:$K,0),
  _xlfn.IFNA(_xlfn.IFNA(_xlfn.XLOOKUP(K623,Buildings!$A:$A,Buildings!$P:$P),
      _xlfn.IFNA(_xlfn.XLOOKUP(K623,'Renewable energy'!$A:$A,'Renewable energy'!$O:$O),
        _xlfn.IFNA(_xlfn.XLOOKUP(K623,Transportation!$A:$A,Transportation!$M:$M),
          _xlfn.IFNA(_xlfn.XLOOKUP(K623,'Waste and circular economy'!$A:$A,'Waste and circular economy'!$P:$P),
            _xlfn.XLOOKUP(K623,'Water and wastewater'!$A:$A,'Water and wastewater'!$P:$P))))),
    0),
  0)</f>
        <v>0</v>
      </c>
    </row>
    <row r="624" spans="1:21" x14ac:dyDescent="0.35">
      <c r="A624" t="s">
        <v>3168</v>
      </c>
      <c r="B624">
        <v>2020</v>
      </c>
      <c r="C624">
        <v>2021</v>
      </c>
      <c r="D624" t="s">
        <v>349</v>
      </c>
      <c r="E624" t="s">
        <v>349</v>
      </c>
      <c r="F624" t="s">
        <v>2433</v>
      </c>
      <c r="G624" t="s">
        <v>1620</v>
      </c>
      <c r="H624" t="s">
        <v>2434</v>
      </c>
      <c r="I624">
        <v>4320</v>
      </c>
      <c r="J624" t="s">
        <v>3284</v>
      </c>
      <c r="K624" s="44">
        <v>1395</v>
      </c>
      <c r="L624" t="s">
        <v>1713</v>
      </c>
      <c r="M624" t="s">
        <v>848</v>
      </c>
      <c r="N624" t="s">
        <v>2441</v>
      </c>
      <c r="O624" t="s">
        <v>925</v>
      </c>
      <c r="P624">
        <v>0</v>
      </c>
      <c r="Q624">
        <v>0</v>
      </c>
      <c r="R624">
        <v>3600000</v>
      </c>
      <c r="S624">
        <v>2352189.5166233848</v>
      </c>
      <c r="T624">
        <f>_xlfn.XLOOKUP(K624,[1]Sheet1!$K:$K,[1]Sheet1!$T:$T,0,0)</f>
        <v>4500000</v>
      </c>
      <c r="U624">
        <f>IF(ROW()=MATCH(K624,$K:$K,0),
  _xlfn.IFNA(_xlfn.IFNA(_xlfn.XLOOKUP(K624,Buildings!$A:$A,Buildings!$P:$P),
      _xlfn.IFNA(_xlfn.XLOOKUP(K624,'Renewable energy'!$A:$A,'Renewable energy'!$O:$O),
        _xlfn.IFNA(_xlfn.XLOOKUP(K624,Transportation!$A:$A,Transportation!$M:$M),
          _xlfn.IFNA(_xlfn.XLOOKUP(K624,'Waste and circular economy'!$A:$A,'Waste and circular economy'!$P:$P),
            _xlfn.XLOOKUP(K624,'Water and wastewater'!$A:$A,'Water and wastewater'!$P:$P))))),
    0),
  0)</f>
        <v>0</v>
      </c>
    </row>
    <row r="625" spans="1:21" x14ac:dyDescent="0.35">
      <c r="A625" t="s">
        <v>3169</v>
      </c>
      <c r="B625">
        <v>2020</v>
      </c>
      <c r="C625">
        <v>2023</v>
      </c>
      <c r="D625" t="s">
        <v>955</v>
      </c>
      <c r="E625" t="s">
        <v>955</v>
      </c>
      <c r="F625" t="s">
        <v>1651</v>
      </c>
      <c r="G625" t="s">
        <v>1652</v>
      </c>
      <c r="H625" t="s">
        <v>1653</v>
      </c>
      <c r="I625">
        <v>100589</v>
      </c>
      <c r="J625" t="s">
        <v>3286</v>
      </c>
      <c r="K625" s="44">
        <v>1399</v>
      </c>
      <c r="L625" t="s">
        <v>2442</v>
      </c>
      <c r="M625" t="s">
        <v>977</v>
      </c>
      <c r="N625" t="s">
        <v>2443</v>
      </c>
      <c r="O625" t="s">
        <v>978</v>
      </c>
      <c r="P625">
        <v>0</v>
      </c>
      <c r="Q625">
        <v>0</v>
      </c>
      <c r="R625">
        <v>1500000</v>
      </c>
      <c r="S625">
        <v>750020</v>
      </c>
      <c r="T625">
        <f>_xlfn.XLOOKUP(K625,[1]Sheet1!$K:$K,[1]Sheet1!$T:$T,0,0)</f>
        <v>12130000</v>
      </c>
      <c r="U625">
        <f>IF(ROW()=MATCH(K625,$K:$K,0),
  _xlfn.IFNA(_xlfn.IFNA(_xlfn.XLOOKUP(K625,Buildings!$A:$A,Buildings!$P:$P),
      _xlfn.IFNA(_xlfn.XLOOKUP(K625,'Renewable energy'!$A:$A,'Renewable energy'!$O:$O),
        _xlfn.IFNA(_xlfn.XLOOKUP(K625,Transportation!$A:$A,Transportation!$M:$M),
          _xlfn.IFNA(_xlfn.XLOOKUP(K625,'Waste and circular economy'!$A:$A,'Waste and circular economy'!$P:$P),
            _xlfn.XLOOKUP(K625,'Water and wastewater'!$A:$A,'Water and wastewater'!$P:$P))))),
    0),
  0)</f>
        <v>0</v>
      </c>
    </row>
    <row r="626" spans="1:21" x14ac:dyDescent="0.35">
      <c r="A626" t="s">
        <v>3170</v>
      </c>
      <c r="B626">
        <v>2019</v>
      </c>
      <c r="C626">
        <v>2019</v>
      </c>
      <c r="D626" t="s">
        <v>955</v>
      </c>
      <c r="E626" t="s">
        <v>955</v>
      </c>
      <c r="F626" t="s">
        <v>1651</v>
      </c>
      <c r="G626" t="s">
        <v>1652</v>
      </c>
      <c r="H626" t="s">
        <v>1653</v>
      </c>
      <c r="I626">
        <v>100589</v>
      </c>
      <c r="J626" t="s">
        <v>3286</v>
      </c>
      <c r="K626" s="44">
        <v>1213</v>
      </c>
      <c r="L626" t="s">
        <v>2444</v>
      </c>
      <c r="M626" t="s">
        <v>1003</v>
      </c>
      <c r="N626" t="s">
        <v>2445</v>
      </c>
      <c r="O626" t="s">
        <v>1004</v>
      </c>
      <c r="P626">
        <v>0</v>
      </c>
      <c r="Q626">
        <v>0</v>
      </c>
      <c r="R626">
        <v>7300000</v>
      </c>
      <c r="S626">
        <v>2859843.2131147538</v>
      </c>
      <c r="T626">
        <f>_xlfn.XLOOKUP(K626,[1]Sheet1!$K:$K,[1]Sheet1!$T:$T,0,0)</f>
        <v>7300000</v>
      </c>
      <c r="U626">
        <f>IF(ROW()=MATCH(K626,$K:$K,0),
  _xlfn.IFNA(_xlfn.IFNA(_xlfn.XLOOKUP(K626,Buildings!$A:$A,Buildings!$P:$P),
      _xlfn.IFNA(_xlfn.XLOOKUP(K626,'Renewable energy'!$A:$A,'Renewable energy'!$O:$O),
        _xlfn.IFNA(_xlfn.XLOOKUP(K626,Transportation!$A:$A,Transportation!$M:$M),
          _xlfn.IFNA(_xlfn.XLOOKUP(K626,'Waste and circular economy'!$A:$A,'Waste and circular economy'!$P:$P),
            _xlfn.XLOOKUP(K626,'Water and wastewater'!$A:$A,'Water and wastewater'!$P:$P))))),
    0),
  0)</f>
        <v>0</v>
      </c>
    </row>
    <row r="627" spans="1:21" x14ac:dyDescent="0.35">
      <c r="A627" t="s">
        <v>3170</v>
      </c>
      <c r="B627">
        <v>2019</v>
      </c>
      <c r="C627">
        <v>2019</v>
      </c>
      <c r="D627" t="s">
        <v>955</v>
      </c>
      <c r="E627" t="s">
        <v>955</v>
      </c>
      <c r="F627" t="s">
        <v>1651</v>
      </c>
      <c r="G627" t="s">
        <v>1652</v>
      </c>
      <c r="H627" t="s">
        <v>1653</v>
      </c>
      <c r="I627">
        <v>100589</v>
      </c>
      <c r="J627" t="s">
        <v>3286</v>
      </c>
      <c r="K627" s="44">
        <v>1212</v>
      </c>
      <c r="L627" t="s">
        <v>2446</v>
      </c>
      <c r="M627" t="s">
        <v>1007</v>
      </c>
      <c r="N627" t="s">
        <v>2447</v>
      </c>
      <c r="O627" t="s">
        <v>1008</v>
      </c>
      <c r="P627">
        <v>0</v>
      </c>
      <c r="Q627">
        <v>0</v>
      </c>
      <c r="R627">
        <v>27000000</v>
      </c>
      <c r="S627">
        <v>1480900</v>
      </c>
      <c r="T627">
        <f>_xlfn.XLOOKUP(K627,[1]Sheet1!$K:$K,[1]Sheet1!$T:$T,0,0)</f>
        <v>27000000</v>
      </c>
      <c r="U627">
        <f>IF(ROW()=MATCH(K627,$K:$K,0),
  _xlfn.IFNA(_xlfn.IFNA(_xlfn.XLOOKUP(K627,Buildings!$A:$A,Buildings!$P:$P),
      _xlfn.IFNA(_xlfn.XLOOKUP(K627,'Renewable energy'!$A:$A,'Renewable energy'!$O:$O),
        _xlfn.IFNA(_xlfn.XLOOKUP(K627,Transportation!$A:$A,Transportation!$M:$M),
          _xlfn.IFNA(_xlfn.XLOOKUP(K627,'Waste and circular economy'!$A:$A,'Waste and circular economy'!$P:$P),
            _xlfn.XLOOKUP(K627,'Water and wastewater'!$A:$A,'Water and wastewater'!$P:$P))))),
    0),
  0)</f>
        <v>0</v>
      </c>
    </row>
    <row r="628" spans="1:21" x14ac:dyDescent="0.35">
      <c r="A628" t="s">
        <v>3169</v>
      </c>
      <c r="B628">
        <v>2022</v>
      </c>
      <c r="C628">
        <v>2023</v>
      </c>
      <c r="D628" t="s">
        <v>955</v>
      </c>
      <c r="E628" t="s">
        <v>955</v>
      </c>
      <c r="F628" t="s">
        <v>1651</v>
      </c>
      <c r="G628" t="s">
        <v>1652</v>
      </c>
      <c r="H628" t="s">
        <v>1653</v>
      </c>
      <c r="I628">
        <v>100589</v>
      </c>
      <c r="J628" t="s">
        <v>3286</v>
      </c>
      <c r="K628" s="44">
        <v>1401</v>
      </c>
      <c r="L628" t="s">
        <v>2448</v>
      </c>
      <c r="M628" t="s">
        <v>975</v>
      </c>
      <c r="N628" t="s">
        <v>2449</v>
      </c>
      <c r="O628" t="s">
        <v>976</v>
      </c>
      <c r="P628">
        <v>0</v>
      </c>
      <c r="Q628">
        <v>0</v>
      </c>
      <c r="R628">
        <v>4600000</v>
      </c>
      <c r="S628">
        <v>3641660</v>
      </c>
      <c r="T628">
        <f>_xlfn.XLOOKUP(K628,[1]Sheet1!$K:$K,[1]Sheet1!$T:$T,0,0)</f>
        <v>5750000</v>
      </c>
      <c r="U628">
        <f>IF(ROW()=MATCH(K628,$K:$K,0),
  _xlfn.IFNA(_xlfn.IFNA(_xlfn.XLOOKUP(K628,Buildings!$A:$A,Buildings!$P:$P),
      _xlfn.IFNA(_xlfn.XLOOKUP(K628,'Renewable energy'!$A:$A,'Renewable energy'!$O:$O),
        _xlfn.IFNA(_xlfn.XLOOKUP(K628,Transportation!$A:$A,Transportation!$M:$M),
          _xlfn.IFNA(_xlfn.XLOOKUP(K628,'Waste and circular economy'!$A:$A,'Waste and circular economy'!$P:$P),
            _xlfn.XLOOKUP(K628,'Water and wastewater'!$A:$A,'Water and wastewater'!$P:$P))))),
    0),
  0)</f>
        <v>0</v>
      </c>
    </row>
    <row r="629" spans="1:21" x14ac:dyDescent="0.35">
      <c r="A629" t="s">
        <v>3169</v>
      </c>
      <c r="B629">
        <v>2022</v>
      </c>
      <c r="C629">
        <v>2023</v>
      </c>
      <c r="D629" t="s">
        <v>955</v>
      </c>
      <c r="E629" t="s">
        <v>955</v>
      </c>
      <c r="F629" t="s">
        <v>1651</v>
      </c>
      <c r="G629" t="s">
        <v>1652</v>
      </c>
      <c r="H629" t="s">
        <v>1653</v>
      </c>
      <c r="I629">
        <v>100589</v>
      </c>
      <c r="J629" t="s">
        <v>3286</v>
      </c>
      <c r="K629" s="44">
        <v>1398</v>
      </c>
      <c r="L629" t="s">
        <v>2450</v>
      </c>
      <c r="M629" t="s">
        <v>956</v>
      </c>
      <c r="N629" t="s">
        <v>2451</v>
      </c>
      <c r="O629" t="s">
        <v>957</v>
      </c>
      <c r="P629">
        <v>0</v>
      </c>
      <c r="Q629">
        <v>0</v>
      </c>
      <c r="R629">
        <v>7300000</v>
      </c>
      <c r="S629">
        <v>5596690</v>
      </c>
      <c r="T629">
        <f>_xlfn.XLOOKUP(K629,[1]Sheet1!$K:$K,[1]Sheet1!$T:$T,0,0)</f>
        <v>88000000</v>
      </c>
      <c r="U629">
        <f>IF(ROW()=MATCH(K629,$K:$K,0),
  _xlfn.IFNA(_xlfn.IFNA(_xlfn.XLOOKUP(K629,Buildings!$A:$A,Buildings!$P:$P),
      _xlfn.IFNA(_xlfn.XLOOKUP(K629,'Renewable energy'!$A:$A,'Renewable energy'!$O:$O),
        _xlfn.IFNA(_xlfn.XLOOKUP(K629,Transportation!$A:$A,Transportation!$M:$M),
          _xlfn.IFNA(_xlfn.XLOOKUP(K629,'Waste and circular economy'!$A:$A,'Waste and circular economy'!$P:$P),
            _xlfn.XLOOKUP(K629,'Water and wastewater'!$A:$A,'Water and wastewater'!$P:$P))))),
    0),
  0)</f>
        <v>0</v>
      </c>
    </row>
    <row r="630" spans="1:21" x14ac:dyDescent="0.35">
      <c r="A630" t="s">
        <v>3171</v>
      </c>
      <c r="B630">
        <v>2022</v>
      </c>
      <c r="C630">
        <v>2023</v>
      </c>
      <c r="D630" t="s">
        <v>955</v>
      </c>
      <c r="E630" t="s">
        <v>955</v>
      </c>
      <c r="F630" t="s">
        <v>1651</v>
      </c>
      <c r="G630" t="s">
        <v>1652</v>
      </c>
      <c r="H630" t="s">
        <v>1653</v>
      </c>
      <c r="I630">
        <v>100589</v>
      </c>
      <c r="J630" t="s">
        <v>3286</v>
      </c>
      <c r="K630" s="44">
        <v>1398</v>
      </c>
      <c r="L630" t="s">
        <v>2450</v>
      </c>
      <c r="M630" t="s">
        <v>956</v>
      </c>
      <c r="N630" t="s">
        <v>2451</v>
      </c>
      <c r="O630" t="s">
        <v>957</v>
      </c>
      <c r="P630">
        <v>0</v>
      </c>
      <c r="Q630">
        <v>0</v>
      </c>
      <c r="R630">
        <v>78300000</v>
      </c>
      <c r="S630">
        <v>72707141</v>
      </c>
      <c r="T630">
        <f>_xlfn.XLOOKUP(K630,[1]Sheet1!$K:$K,[1]Sheet1!$T:$T,0,0)</f>
        <v>88000000</v>
      </c>
      <c r="U630">
        <f>IF(ROW()=MATCH(K630,$K:$K,0),
  _xlfn.IFNA(_xlfn.IFNA(_xlfn.XLOOKUP(K630,Buildings!$A:$A,Buildings!$P:$P),
      _xlfn.IFNA(_xlfn.XLOOKUP(K630,'Renewable energy'!$A:$A,'Renewable energy'!$O:$O),
        _xlfn.IFNA(_xlfn.XLOOKUP(K630,Transportation!$A:$A,Transportation!$M:$M),
          _xlfn.IFNA(_xlfn.XLOOKUP(K630,'Waste and circular economy'!$A:$A,'Waste and circular economy'!$P:$P),
            _xlfn.XLOOKUP(K630,'Water and wastewater'!$A:$A,'Water and wastewater'!$P:$P))))),
    0),
  0)</f>
        <v>0</v>
      </c>
    </row>
    <row r="631" spans="1:21" x14ac:dyDescent="0.35">
      <c r="A631" t="s">
        <v>3169</v>
      </c>
      <c r="B631">
        <v>2021</v>
      </c>
      <c r="C631">
        <v>2023</v>
      </c>
      <c r="D631" t="s">
        <v>955</v>
      </c>
      <c r="E631" t="s">
        <v>955</v>
      </c>
      <c r="F631" t="s">
        <v>1651</v>
      </c>
      <c r="G631" t="s">
        <v>1652</v>
      </c>
      <c r="H631" t="s">
        <v>1653</v>
      </c>
      <c r="I631">
        <v>100589</v>
      </c>
      <c r="J631" t="s">
        <v>3286</v>
      </c>
      <c r="K631" s="44">
        <v>1400</v>
      </c>
      <c r="L631" t="s">
        <v>2452</v>
      </c>
      <c r="M631" t="s">
        <v>962</v>
      </c>
      <c r="N631" t="s">
        <v>2453</v>
      </c>
      <c r="O631" t="s">
        <v>963</v>
      </c>
      <c r="P631">
        <v>0</v>
      </c>
      <c r="Q631">
        <v>0</v>
      </c>
      <c r="R631">
        <v>9600000</v>
      </c>
      <c r="S631">
        <v>7360000</v>
      </c>
      <c r="T631">
        <f>_xlfn.XLOOKUP(K631,[1]Sheet1!$K:$K,[1]Sheet1!$T:$T,0,0)</f>
        <v>24700000</v>
      </c>
      <c r="U631">
        <f>IF(ROW()=MATCH(K631,$K:$K,0),
  _xlfn.IFNA(_xlfn.IFNA(_xlfn.XLOOKUP(K631,Buildings!$A:$A,Buildings!$P:$P),
      _xlfn.IFNA(_xlfn.XLOOKUP(K631,'Renewable energy'!$A:$A,'Renewable energy'!$O:$O),
        _xlfn.IFNA(_xlfn.XLOOKUP(K631,Transportation!$A:$A,Transportation!$M:$M),
          _xlfn.IFNA(_xlfn.XLOOKUP(K631,'Waste and circular economy'!$A:$A,'Waste and circular economy'!$P:$P),
            _xlfn.XLOOKUP(K631,'Water and wastewater'!$A:$A,'Water and wastewater'!$P:$P))))),
    0),
  0)</f>
        <v>0</v>
      </c>
    </row>
    <row r="632" spans="1:21" x14ac:dyDescent="0.35">
      <c r="A632" t="s">
        <v>3172</v>
      </c>
      <c r="B632">
        <v>2021</v>
      </c>
      <c r="C632">
        <v>2023</v>
      </c>
      <c r="D632" t="s">
        <v>955</v>
      </c>
      <c r="E632" t="s">
        <v>955</v>
      </c>
      <c r="F632" t="s">
        <v>1651</v>
      </c>
      <c r="G632" t="s">
        <v>1652</v>
      </c>
      <c r="H632" t="s">
        <v>1653</v>
      </c>
      <c r="I632">
        <v>100589</v>
      </c>
      <c r="J632" t="s">
        <v>3286</v>
      </c>
      <c r="K632" s="44">
        <v>1400</v>
      </c>
      <c r="L632" t="s">
        <v>2452</v>
      </c>
      <c r="M632" t="s">
        <v>962</v>
      </c>
      <c r="N632" t="s">
        <v>2453</v>
      </c>
      <c r="O632" t="s">
        <v>963</v>
      </c>
      <c r="P632">
        <v>0</v>
      </c>
      <c r="Q632">
        <v>0</v>
      </c>
      <c r="R632">
        <v>12900000</v>
      </c>
      <c r="S632">
        <v>10320000</v>
      </c>
      <c r="T632">
        <f>_xlfn.XLOOKUP(K632,[1]Sheet1!$K:$K,[1]Sheet1!$T:$T,0,0)</f>
        <v>24700000</v>
      </c>
      <c r="U632">
        <f>IF(ROW()=MATCH(K632,$K:$K,0),
  _xlfn.IFNA(_xlfn.IFNA(_xlfn.XLOOKUP(K632,Buildings!$A:$A,Buildings!$P:$P),
      _xlfn.IFNA(_xlfn.XLOOKUP(K632,'Renewable energy'!$A:$A,'Renewable energy'!$O:$O),
        _xlfn.IFNA(_xlfn.XLOOKUP(K632,Transportation!$A:$A,Transportation!$M:$M),
          _xlfn.IFNA(_xlfn.XLOOKUP(K632,'Waste and circular economy'!$A:$A,'Waste and circular economy'!$P:$P),
            _xlfn.XLOOKUP(K632,'Water and wastewater'!$A:$A,'Water and wastewater'!$P:$P))))),
    0),
  0)</f>
        <v>0</v>
      </c>
    </row>
    <row r="633" spans="1:21" x14ac:dyDescent="0.35">
      <c r="A633" t="s">
        <v>3173</v>
      </c>
      <c r="B633">
        <v>2017</v>
      </c>
      <c r="C633">
        <v>2018</v>
      </c>
      <c r="D633" t="s">
        <v>955</v>
      </c>
      <c r="E633" t="s">
        <v>955</v>
      </c>
      <c r="F633" t="s">
        <v>1651</v>
      </c>
      <c r="G633" t="s">
        <v>1652</v>
      </c>
      <c r="H633" t="s">
        <v>1653</v>
      </c>
      <c r="I633">
        <v>100589</v>
      </c>
      <c r="J633" t="s">
        <v>3286</v>
      </c>
      <c r="K633" s="44">
        <v>1137</v>
      </c>
      <c r="L633" t="s">
        <v>2454</v>
      </c>
      <c r="M633" t="s">
        <v>1005</v>
      </c>
      <c r="N633" t="s">
        <v>2455</v>
      </c>
      <c r="O633" t="s">
        <v>1006</v>
      </c>
      <c r="P633">
        <v>0</v>
      </c>
      <c r="Q633">
        <v>0</v>
      </c>
      <c r="R633">
        <v>24648000</v>
      </c>
      <c r="S633">
        <v>11502400</v>
      </c>
      <c r="T633">
        <f>_xlfn.XLOOKUP(K633,[1]Sheet1!$K:$K,[1]Sheet1!$T:$T,0,0)</f>
        <v>37748000</v>
      </c>
      <c r="U633">
        <f>IF(ROW()=MATCH(K633,$K:$K,0),
  _xlfn.IFNA(_xlfn.IFNA(_xlfn.XLOOKUP(K633,Buildings!$A:$A,Buildings!$P:$P),
      _xlfn.IFNA(_xlfn.XLOOKUP(K633,'Renewable energy'!$A:$A,'Renewable energy'!$O:$O),
        _xlfn.IFNA(_xlfn.XLOOKUP(K633,Transportation!$A:$A,Transportation!$M:$M),
          _xlfn.IFNA(_xlfn.XLOOKUP(K633,'Waste and circular economy'!$A:$A,'Waste and circular economy'!$P:$P),
            _xlfn.XLOOKUP(K633,'Water and wastewater'!$A:$A,'Water and wastewater'!$P:$P))))),
    0),
  0)</f>
        <v>0</v>
      </c>
    </row>
    <row r="634" spans="1:21" x14ac:dyDescent="0.35">
      <c r="A634" t="s">
        <v>3174</v>
      </c>
      <c r="B634">
        <v>2017</v>
      </c>
      <c r="C634">
        <v>2018</v>
      </c>
      <c r="D634" t="s">
        <v>955</v>
      </c>
      <c r="E634" t="s">
        <v>955</v>
      </c>
      <c r="F634" t="s">
        <v>1651</v>
      </c>
      <c r="G634" t="s">
        <v>1652</v>
      </c>
      <c r="H634" t="s">
        <v>1653</v>
      </c>
      <c r="I634">
        <v>100589</v>
      </c>
      <c r="J634" t="s">
        <v>3286</v>
      </c>
      <c r="K634" s="44">
        <v>1137</v>
      </c>
      <c r="L634" t="s">
        <v>2454</v>
      </c>
      <c r="M634" t="s">
        <v>1005</v>
      </c>
      <c r="N634" t="s">
        <v>2455</v>
      </c>
      <c r="O634" t="s">
        <v>1006</v>
      </c>
      <c r="P634">
        <v>0</v>
      </c>
      <c r="Q634">
        <v>0</v>
      </c>
      <c r="R634">
        <v>11400000</v>
      </c>
      <c r="S634">
        <v>5700000</v>
      </c>
      <c r="T634">
        <f>_xlfn.XLOOKUP(K634,[1]Sheet1!$K:$K,[1]Sheet1!$T:$T,0,0)</f>
        <v>37748000</v>
      </c>
      <c r="U634">
        <f>IF(ROW()=MATCH(K634,$K:$K,0),
  _xlfn.IFNA(_xlfn.IFNA(_xlfn.XLOOKUP(K634,Buildings!$A:$A,Buildings!$P:$P),
      _xlfn.IFNA(_xlfn.XLOOKUP(K634,'Renewable energy'!$A:$A,'Renewable energy'!$O:$O),
        _xlfn.IFNA(_xlfn.XLOOKUP(K634,Transportation!$A:$A,Transportation!$M:$M),
          _xlfn.IFNA(_xlfn.XLOOKUP(K634,'Waste and circular economy'!$A:$A,'Waste and circular economy'!$P:$P),
            _xlfn.XLOOKUP(K634,'Water and wastewater'!$A:$A,'Water and wastewater'!$P:$P))))),
    0),
  0)</f>
        <v>0</v>
      </c>
    </row>
    <row r="635" spans="1:21" x14ac:dyDescent="0.35">
      <c r="A635" t="s">
        <v>3170</v>
      </c>
      <c r="B635">
        <v>2017</v>
      </c>
      <c r="C635">
        <v>2018</v>
      </c>
      <c r="D635" t="s">
        <v>955</v>
      </c>
      <c r="E635" t="s">
        <v>955</v>
      </c>
      <c r="F635" t="s">
        <v>1651</v>
      </c>
      <c r="G635" t="s">
        <v>1652</v>
      </c>
      <c r="H635" t="s">
        <v>1653</v>
      </c>
      <c r="I635">
        <v>100589</v>
      </c>
      <c r="J635" t="s">
        <v>3286</v>
      </c>
      <c r="K635" s="44">
        <v>1137</v>
      </c>
      <c r="L635" t="s">
        <v>2454</v>
      </c>
      <c r="M635" t="s">
        <v>1005</v>
      </c>
      <c r="N635" t="s">
        <v>2455</v>
      </c>
      <c r="O635" t="s">
        <v>1006</v>
      </c>
      <c r="P635">
        <v>0</v>
      </c>
      <c r="Q635">
        <v>0</v>
      </c>
      <c r="R635">
        <v>1700000</v>
      </c>
      <c r="S635">
        <v>665990.88524590153</v>
      </c>
      <c r="T635">
        <f>_xlfn.XLOOKUP(K635,[1]Sheet1!$K:$K,[1]Sheet1!$T:$T,0,0)</f>
        <v>37748000</v>
      </c>
      <c r="U635">
        <f>IF(ROW()=MATCH(K635,$K:$K,0),
  _xlfn.IFNA(_xlfn.IFNA(_xlfn.XLOOKUP(K635,Buildings!$A:$A,Buildings!$P:$P),
      _xlfn.IFNA(_xlfn.XLOOKUP(K635,'Renewable energy'!$A:$A,'Renewable energy'!$O:$O),
        _xlfn.IFNA(_xlfn.XLOOKUP(K635,Transportation!$A:$A,Transportation!$M:$M),
          _xlfn.IFNA(_xlfn.XLOOKUP(K635,'Waste and circular economy'!$A:$A,'Waste and circular economy'!$P:$P),
            _xlfn.XLOOKUP(K635,'Water and wastewater'!$A:$A,'Water and wastewater'!$P:$P))))),
    0),
  0)</f>
        <v>0</v>
      </c>
    </row>
    <row r="636" spans="1:21" x14ac:dyDescent="0.35">
      <c r="A636" t="s">
        <v>3170</v>
      </c>
      <c r="B636">
        <v>2019</v>
      </c>
      <c r="C636">
        <v>2020</v>
      </c>
      <c r="D636" t="s">
        <v>955</v>
      </c>
      <c r="E636" t="s">
        <v>955</v>
      </c>
      <c r="F636" t="s">
        <v>1651</v>
      </c>
      <c r="G636" t="s">
        <v>1652</v>
      </c>
      <c r="H636" t="s">
        <v>1653</v>
      </c>
      <c r="I636">
        <v>100589</v>
      </c>
      <c r="J636" t="s">
        <v>3286</v>
      </c>
      <c r="K636" s="44">
        <v>1214</v>
      </c>
      <c r="L636" t="s">
        <v>2456</v>
      </c>
      <c r="M636" t="s">
        <v>1001</v>
      </c>
      <c r="N636" t="s">
        <v>2457</v>
      </c>
      <c r="O636" t="s">
        <v>1002</v>
      </c>
      <c r="P636">
        <v>0</v>
      </c>
      <c r="Q636">
        <v>0</v>
      </c>
      <c r="R636">
        <v>3200000</v>
      </c>
      <c r="S636">
        <v>1253629.9016393439</v>
      </c>
      <c r="T636">
        <f>_xlfn.XLOOKUP(K636,[1]Sheet1!$K:$K,[1]Sheet1!$T:$T,0,0)</f>
        <v>20000000</v>
      </c>
      <c r="U636">
        <f>IF(ROW()=MATCH(K636,$K:$K,0),
  _xlfn.IFNA(_xlfn.IFNA(_xlfn.XLOOKUP(K636,Buildings!$A:$A,Buildings!$P:$P),
      _xlfn.IFNA(_xlfn.XLOOKUP(K636,'Renewable energy'!$A:$A,'Renewable energy'!$O:$O),
        _xlfn.IFNA(_xlfn.XLOOKUP(K636,Transportation!$A:$A,Transportation!$M:$M),
          _xlfn.IFNA(_xlfn.XLOOKUP(K636,'Waste and circular economy'!$A:$A,'Waste and circular economy'!$P:$P),
            _xlfn.XLOOKUP(K636,'Water and wastewater'!$A:$A,'Water and wastewater'!$P:$P))))),
    0),
  0)</f>
        <v>0</v>
      </c>
    </row>
    <row r="637" spans="1:21" x14ac:dyDescent="0.35">
      <c r="A637" t="s">
        <v>3175</v>
      </c>
      <c r="B637">
        <v>2025</v>
      </c>
      <c r="C637">
        <v>2026</v>
      </c>
      <c r="D637" t="s">
        <v>37</v>
      </c>
      <c r="E637" t="s">
        <v>37</v>
      </c>
      <c r="F637" t="s">
        <v>1596</v>
      </c>
      <c r="G637" t="s">
        <v>1597</v>
      </c>
      <c r="H637" t="s">
        <v>1598</v>
      </c>
      <c r="I637">
        <v>100527</v>
      </c>
      <c r="J637" t="s">
        <v>3282</v>
      </c>
      <c r="K637" s="44">
        <v>4074</v>
      </c>
      <c r="L637" t="s">
        <v>2458</v>
      </c>
      <c r="M637" t="s">
        <v>38</v>
      </c>
      <c r="N637" t="s">
        <v>2459</v>
      </c>
      <c r="O637" t="s">
        <v>39</v>
      </c>
      <c r="P637">
        <v>0</v>
      </c>
      <c r="Q637">
        <v>0</v>
      </c>
      <c r="R637">
        <v>185000000</v>
      </c>
      <c r="S637">
        <v>80000000</v>
      </c>
      <c r="T637">
        <f>_xlfn.XLOOKUP(K637,[1]Sheet1!$K:$K,[1]Sheet1!$T:$T,0,0)</f>
        <v>231250000</v>
      </c>
      <c r="U637">
        <f>IF(ROW()=MATCH(K637,$K:$K,0),
  _xlfn.IFNA(_xlfn.IFNA(_xlfn.XLOOKUP(K637,Buildings!$A:$A,Buildings!$P:$P),
      _xlfn.IFNA(_xlfn.XLOOKUP(K637,'Renewable energy'!$A:$A,'Renewable energy'!$O:$O),
        _xlfn.IFNA(_xlfn.XLOOKUP(K637,Transportation!$A:$A,Transportation!$M:$M),
          _xlfn.IFNA(_xlfn.XLOOKUP(K637,'Waste and circular economy'!$A:$A,'Waste and circular economy'!$P:$P),
            _xlfn.XLOOKUP(K637,'Water and wastewater'!$A:$A,'Water and wastewater'!$P:$P))))),
    0),
  0)</f>
        <v>0.91745011891891914</v>
      </c>
    </row>
    <row r="638" spans="1:21" x14ac:dyDescent="0.35">
      <c r="A638" t="s">
        <v>3176</v>
      </c>
      <c r="B638">
        <v>2019</v>
      </c>
      <c r="C638">
        <v>2023</v>
      </c>
      <c r="D638" t="s">
        <v>37</v>
      </c>
      <c r="E638" t="s">
        <v>37</v>
      </c>
      <c r="F638" t="s">
        <v>1596</v>
      </c>
      <c r="G638" t="s">
        <v>1597</v>
      </c>
      <c r="H638" t="s">
        <v>1598</v>
      </c>
      <c r="I638">
        <v>100527</v>
      </c>
      <c r="J638" t="s">
        <v>3286</v>
      </c>
      <c r="K638" s="44">
        <v>1491</v>
      </c>
      <c r="L638" t="s">
        <v>2460</v>
      </c>
      <c r="M638" t="s">
        <v>958</v>
      </c>
      <c r="N638" t="s">
        <v>2461</v>
      </c>
      <c r="O638" t="s">
        <v>959</v>
      </c>
      <c r="P638">
        <v>0</v>
      </c>
      <c r="Q638">
        <v>0</v>
      </c>
      <c r="R638">
        <v>40000000</v>
      </c>
      <c r="S638">
        <v>38000000</v>
      </c>
      <c r="T638">
        <f>_xlfn.XLOOKUP(K638,[1]Sheet1!$K:$K,[1]Sheet1!$T:$T,0,0)</f>
        <v>63750000</v>
      </c>
      <c r="U638">
        <f>IF(ROW()=MATCH(K638,$K:$K,0),
  _xlfn.IFNA(_xlfn.IFNA(_xlfn.XLOOKUP(K638,Buildings!$A:$A,Buildings!$P:$P),
      _xlfn.IFNA(_xlfn.XLOOKUP(K638,'Renewable energy'!$A:$A,'Renewable energy'!$O:$O),
        _xlfn.IFNA(_xlfn.XLOOKUP(K638,Transportation!$A:$A,Transportation!$M:$M),
          _xlfn.IFNA(_xlfn.XLOOKUP(K638,'Waste and circular economy'!$A:$A,'Waste and circular economy'!$P:$P),
            _xlfn.XLOOKUP(K638,'Water and wastewater'!$A:$A,'Water and wastewater'!$P:$P))))),
    0),
  0)</f>
        <v>57.223529411764709</v>
      </c>
    </row>
    <row r="639" spans="1:21" x14ac:dyDescent="0.35">
      <c r="A639" t="s">
        <v>3177</v>
      </c>
      <c r="B639">
        <v>2019</v>
      </c>
      <c r="C639">
        <v>2022</v>
      </c>
      <c r="D639" t="s">
        <v>37</v>
      </c>
      <c r="E639" t="s">
        <v>37</v>
      </c>
      <c r="F639" t="s">
        <v>1596</v>
      </c>
      <c r="G639" t="s">
        <v>1597</v>
      </c>
      <c r="H639" t="s">
        <v>1598</v>
      </c>
      <c r="I639">
        <v>100527</v>
      </c>
      <c r="J639" t="s">
        <v>3286</v>
      </c>
      <c r="K639" s="44">
        <v>1405</v>
      </c>
      <c r="L639" t="s">
        <v>2462</v>
      </c>
      <c r="M639" t="s">
        <v>973</v>
      </c>
      <c r="N639" t="s">
        <v>2463</v>
      </c>
      <c r="O639" t="s">
        <v>974</v>
      </c>
      <c r="P639">
        <v>0</v>
      </c>
      <c r="Q639">
        <v>0</v>
      </c>
      <c r="R639">
        <v>80000000</v>
      </c>
      <c r="S639">
        <v>73000000</v>
      </c>
      <c r="T639">
        <f>_xlfn.XLOOKUP(K639,[1]Sheet1!$K:$K,[1]Sheet1!$T:$T,0,0)</f>
        <v>103000000</v>
      </c>
      <c r="U639">
        <f>IF(ROW()=MATCH(K639,$K:$K,0),
  _xlfn.IFNA(_xlfn.IFNA(_xlfn.XLOOKUP(K639,Buildings!$A:$A,Buildings!$P:$P),
      _xlfn.IFNA(_xlfn.XLOOKUP(K639,'Renewable energy'!$A:$A,'Renewable energy'!$O:$O),
        _xlfn.IFNA(_xlfn.XLOOKUP(K639,Transportation!$A:$A,Transportation!$M:$M),
          _xlfn.IFNA(_xlfn.XLOOKUP(K639,'Waste and circular economy'!$A:$A,'Waste and circular economy'!$P:$P),
            _xlfn.XLOOKUP(K639,'Water and wastewater'!$A:$A,'Water and wastewater'!$P:$P))))),
    0),
  0)</f>
        <v>0</v>
      </c>
    </row>
    <row r="640" spans="1:21" x14ac:dyDescent="0.35">
      <c r="A640" t="s">
        <v>3062</v>
      </c>
      <c r="B640">
        <v>2020</v>
      </c>
      <c r="C640">
        <v>2021</v>
      </c>
      <c r="D640" t="s">
        <v>426</v>
      </c>
      <c r="E640" t="s">
        <v>426</v>
      </c>
      <c r="F640" t="s">
        <v>2464</v>
      </c>
      <c r="G640" t="s">
        <v>1620</v>
      </c>
      <c r="H640" t="s">
        <v>2465</v>
      </c>
      <c r="I640">
        <v>100884</v>
      </c>
      <c r="J640" t="s">
        <v>3282</v>
      </c>
      <c r="K640" s="44">
        <v>1316</v>
      </c>
      <c r="L640" t="s">
        <v>2466</v>
      </c>
      <c r="M640" t="s">
        <v>427</v>
      </c>
      <c r="N640" t="s">
        <v>2467</v>
      </c>
      <c r="O640" t="s">
        <v>428</v>
      </c>
      <c r="P640">
        <v>0</v>
      </c>
      <c r="Q640">
        <v>0</v>
      </c>
      <c r="R640">
        <v>45000000</v>
      </c>
      <c r="S640">
        <v>37500000</v>
      </c>
      <c r="T640">
        <f>_xlfn.XLOOKUP(K640,[1]Sheet1!$K:$K,[1]Sheet1!$T:$T,0,0)</f>
        <v>68750000</v>
      </c>
      <c r="U640">
        <f>IF(ROW()=MATCH(K640,$K:$K,0),
  _xlfn.IFNA(_xlfn.IFNA(_xlfn.XLOOKUP(K640,Buildings!$A:$A,Buildings!$P:$P),
      _xlfn.IFNA(_xlfn.XLOOKUP(K640,'Renewable energy'!$A:$A,'Renewable energy'!$O:$O),
        _xlfn.IFNA(_xlfn.XLOOKUP(K640,Transportation!$A:$A,Transportation!$M:$M),
          _xlfn.IFNA(_xlfn.XLOOKUP(K640,'Waste and circular economy'!$A:$A,'Waste and circular economy'!$P:$P),
            _xlfn.XLOOKUP(K640,'Water and wastewater'!$A:$A,'Water and wastewater'!$P:$P))))),
    0),
  0)</f>
        <v>0.25397304545454535</v>
      </c>
    </row>
    <row r="641" spans="1:21" x14ac:dyDescent="0.35">
      <c r="A641" t="s">
        <v>3178</v>
      </c>
      <c r="B641">
        <v>2020</v>
      </c>
      <c r="C641">
        <v>2024</v>
      </c>
      <c r="D641" t="s">
        <v>943</v>
      </c>
      <c r="E641" t="s">
        <v>943</v>
      </c>
      <c r="F641" t="s">
        <v>2468</v>
      </c>
      <c r="G641" t="s">
        <v>1652</v>
      </c>
      <c r="H641" t="s">
        <v>2469</v>
      </c>
      <c r="I641">
        <v>38870</v>
      </c>
      <c r="J641" t="s">
        <v>3286</v>
      </c>
      <c r="K641" s="44">
        <v>1512</v>
      </c>
      <c r="L641" t="s">
        <v>2470</v>
      </c>
      <c r="M641" t="s">
        <v>944</v>
      </c>
      <c r="N641" t="s">
        <v>2471</v>
      </c>
      <c r="O641" t="s">
        <v>945</v>
      </c>
      <c r="P641">
        <v>0</v>
      </c>
      <c r="Q641">
        <v>0</v>
      </c>
      <c r="R641">
        <v>10000000</v>
      </c>
      <c r="S641">
        <v>8333323</v>
      </c>
      <c r="T641">
        <f>_xlfn.XLOOKUP(K641,[1]Sheet1!$K:$K,[1]Sheet1!$T:$T,0,0)</f>
        <v>48875000</v>
      </c>
      <c r="U641">
        <f>IF(ROW()=MATCH(K641,$K:$K,0),
  _xlfn.IFNA(_xlfn.IFNA(_xlfn.XLOOKUP(K641,Buildings!$A:$A,Buildings!$P:$P),
      _xlfn.IFNA(_xlfn.XLOOKUP(K641,'Renewable energy'!$A:$A,'Renewable energy'!$O:$O),
        _xlfn.IFNA(_xlfn.XLOOKUP(K641,Transportation!$A:$A,Transportation!$M:$M),
          _xlfn.IFNA(_xlfn.XLOOKUP(K641,'Waste and circular economy'!$A:$A,'Waste and circular economy'!$P:$P),
            _xlfn.XLOOKUP(K641,'Water and wastewater'!$A:$A,'Water and wastewater'!$P:$P))))),
    0),
  0)</f>
        <v>0</v>
      </c>
    </row>
    <row r="642" spans="1:21" x14ac:dyDescent="0.35">
      <c r="A642" t="s">
        <v>3091</v>
      </c>
      <c r="B642">
        <v>2020</v>
      </c>
      <c r="C642">
        <v>2024</v>
      </c>
      <c r="D642" t="s">
        <v>943</v>
      </c>
      <c r="E642" t="s">
        <v>943</v>
      </c>
      <c r="F642" t="s">
        <v>2468</v>
      </c>
      <c r="G642" t="s">
        <v>1652</v>
      </c>
      <c r="H642" t="s">
        <v>2469</v>
      </c>
      <c r="I642">
        <v>38870</v>
      </c>
      <c r="J642" t="s">
        <v>3286</v>
      </c>
      <c r="K642" s="44">
        <v>1512</v>
      </c>
      <c r="L642" t="s">
        <v>2470</v>
      </c>
      <c r="M642" t="s">
        <v>944</v>
      </c>
      <c r="N642" t="s">
        <v>2471</v>
      </c>
      <c r="O642" t="s">
        <v>945</v>
      </c>
      <c r="P642">
        <v>0</v>
      </c>
      <c r="Q642">
        <v>0</v>
      </c>
      <c r="R642">
        <v>12000000</v>
      </c>
      <c r="S642">
        <v>10800000</v>
      </c>
      <c r="T642">
        <f>_xlfn.XLOOKUP(K642,[1]Sheet1!$K:$K,[1]Sheet1!$T:$T,0,0)</f>
        <v>48875000</v>
      </c>
      <c r="U642">
        <f>IF(ROW()=MATCH(K642,$K:$K,0),
  _xlfn.IFNA(_xlfn.IFNA(_xlfn.XLOOKUP(K642,Buildings!$A:$A,Buildings!$P:$P),
      _xlfn.IFNA(_xlfn.XLOOKUP(K642,'Renewable energy'!$A:$A,'Renewable energy'!$O:$O),
        _xlfn.IFNA(_xlfn.XLOOKUP(K642,Transportation!$A:$A,Transportation!$M:$M),
          _xlfn.IFNA(_xlfn.XLOOKUP(K642,'Waste and circular economy'!$A:$A,'Waste and circular economy'!$P:$P),
            _xlfn.XLOOKUP(K642,'Water and wastewater'!$A:$A,'Water and wastewater'!$P:$P))))),
    0),
  0)</f>
        <v>0</v>
      </c>
    </row>
    <row r="643" spans="1:21" x14ac:dyDescent="0.35">
      <c r="A643" t="s">
        <v>3179</v>
      </c>
      <c r="B643">
        <v>2019</v>
      </c>
      <c r="C643">
        <v>2021</v>
      </c>
      <c r="D643" t="s">
        <v>301</v>
      </c>
      <c r="E643" t="s">
        <v>301</v>
      </c>
      <c r="F643" t="s">
        <v>2472</v>
      </c>
      <c r="G643" t="s">
        <v>1597</v>
      </c>
      <c r="H643" t="s">
        <v>2473</v>
      </c>
      <c r="I643">
        <v>6050</v>
      </c>
      <c r="J643" t="s">
        <v>3282</v>
      </c>
      <c r="K643" s="44">
        <v>1440</v>
      </c>
      <c r="L643" t="s">
        <v>2474</v>
      </c>
      <c r="M643" t="s">
        <v>304</v>
      </c>
      <c r="N643" t="s">
        <v>2475</v>
      </c>
      <c r="O643" t="s">
        <v>305</v>
      </c>
      <c r="P643">
        <v>0</v>
      </c>
      <c r="Q643">
        <v>0</v>
      </c>
      <c r="R643">
        <v>66500000</v>
      </c>
      <c r="S643">
        <v>57633339.264214046</v>
      </c>
      <c r="T643">
        <f>_xlfn.XLOOKUP(K643,[1]Sheet1!$K:$K,[1]Sheet1!$T:$T,0,0)</f>
        <v>121400000</v>
      </c>
      <c r="U643">
        <f>IF(ROW()=MATCH(K643,$K:$K,0),
  _xlfn.IFNA(_xlfn.IFNA(_xlfn.XLOOKUP(K643,Buildings!$A:$A,Buildings!$P:$P),
      _xlfn.IFNA(_xlfn.XLOOKUP(K643,'Renewable energy'!$A:$A,'Renewable energy'!$O:$O),
        _xlfn.IFNA(_xlfn.XLOOKUP(K643,Transportation!$A:$A,Transportation!$M:$M),
          _xlfn.IFNA(_xlfn.XLOOKUP(K643,'Waste and circular economy'!$A:$A,'Waste and circular economy'!$P:$P),
            _xlfn.XLOOKUP(K643,'Water and wastewater'!$A:$A,'Water and wastewater'!$P:$P))))),
    0),
  0)</f>
        <v>0.62640508587834454</v>
      </c>
    </row>
    <row r="644" spans="1:21" x14ac:dyDescent="0.35">
      <c r="A644" t="s">
        <v>3179</v>
      </c>
      <c r="B644">
        <v>2019</v>
      </c>
      <c r="C644">
        <v>2021</v>
      </c>
      <c r="D644" t="s">
        <v>301</v>
      </c>
      <c r="E644" t="s">
        <v>301</v>
      </c>
      <c r="F644" t="s">
        <v>2472</v>
      </c>
      <c r="G644" t="s">
        <v>1597</v>
      </c>
      <c r="H644" t="s">
        <v>2473</v>
      </c>
      <c r="I644">
        <v>6050</v>
      </c>
      <c r="J644" t="s">
        <v>3282</v>
      </c>
      <c r="K644" s="44">
        <v>1441</v>
      </c>
      <c r="L644" t="s">
        <v>2476</v>
      </c>
      <c r="M644" t="s">
        <v>302</v>
      </c>
      <c r="N644" t="s">
        <v>2477</v>
      </c>
      <c r="O644" t="s">
        <v>303</v>
      </c>
      <c r="P644">
        <v>0</v>
      </c>
      <c r="Q644">
        <v>0</v>
      </c>
      <c r="R644">
        <v>83000000</v>
      </c>
      <c r="S644">
        <v>71933340.735785946</v>
      </c>
      <c r="T644">
        <f>_xlfn.XLOOKUP(K644,[1]Sheet1!$K:$K,[1]Sheet1!$T:$T,0,0)</f>
        <v>96000000</v>
      </c>
      <c r="U644">
        <f>IF(ROW()=MATCH(K644,$K:$K,0),
  _xlfn.IFNA(_xlfn.IFNA(_xlfn.XLOOKUP(K644,Buildings!$A:$A,Buildings!$P:$P),
      _xlfn.IFNA(_xlfn.XLOOKUP(K644,'Renewable energy'!$A:$A,'Renewable energy'!$O:$O),
        _xlfn.IFNA(_xlfn.XLOOKUP(K644,Transportation!$A:$A,Transportation!$M:$M),
          _xlfn.IFNA(_xlfn.XLOOKUP(K644,'Waste and circular economy'!$A:$A,'Waste and circular economy'!$P:$P),
            _xlfn.XLOOKUP(K644,'Water and wastewater'!$A:$A,'Water and wastewater'!$P:$P))))),
    0),
  0)</f>
        <v>1.2257392556511801</v>
      </c>
    </row>
    <row r="645" spans="1:21" x14ac:dyDescent="0.35">
      <c r="A645" t="s">
        <v>3180</v>
      </c>
      <c r="B645">
        <v>2016</v>
      </c>
      <c r="C645">
        <v>2019</v>
      </c>
      <c r="D645" t="s">
        <v>301</v>
      </c>
      <c r="E645" t="s">
        <v>301</v>
      </c>
      <c r="F645" t="s">
        <v>2472</v>
      </c>
      <c r="G645" t="s">
        <v>1597</v>
      </c>
      <c r="H645" t="s">
        <v>2473</v>
      </c>
      <c r="I645">
        <v>6050</v>
      </c>
      <c r="J645" t="s">
        <v>3285</v>
      </c>
      <c r="K645" s="44">
        <v>1233</v>
      </c>
      <c r="L645" t="s">
        <v>2478</v>
      </c>
      <c r="M645" t="s">
        <v>1226</v>
      </c>
      <c r="N645" t="s">
        <v>2479</v>
      </c>
      <c r="O645" t="s">
        <v>1227</v>
      </c>
      <c r="P645">
        <v>0</v>
      </c>
      <c r="Q645">
        <v>0</v>
      </c>
      <c r="R645">
        <v>240000000</v>
      </c>
      <c r="S645">
        <v>235200000</v>
      </c>
      <c r="T645">
        <f>_xlfn.XLOOKUP(K645,[1]Sheet1!$K:$K,[1]Sheet1!$T:$T,0,0)</f>
        <v>360000000</v>
      </c>
      <c r="U645">
        <f>IF(ROW()=MATCH(K645,$K:$K,0),
  _xlfn.IFNA(_xlfn.IFNA(_xlfn.XLOOKUP(K645,Buildings!$A:$A,Buildings!$P:$P),
      _xlfn.IFNA(_xlfn.XLOOKUP(K645,'Renewable energy'!$A:$A,'Renewable energy'!$O:$O),
        _xlfn.IFNA(_xlfn.XLOOKUP(K645,Transportation!$A:$A,Transportation!$M:$M),
          _xlfn.IFNA(_xlfn.XLOOKUP(K645,'Waste and circular economy'!$A:$A,'Waste and circular economy'!$P:$P),
            _xlfn.XLOOKUP(K645,'Water and wastewater'!$A:$A,'Water and wastewater'!$P:$P))))),
    0),
  0)</f>
        <v>46.665816944444437</v>
      </c>
    </row>
    <row r="646" spans="1:21" x14ac:dyDescent="0.35">
      <c r="A646" t="s">
        <v>3181</v>
      </c>
      <c r="B646">
        <v>2016</v>
      </c>
      <c r="C646">
        <v>2019</v>
      </c>
      <c r="D646" t="s">
        <v>301</v>
      </c>
      <c r="E646" t="s">
        <v>301</v>
      </c>
      <c r="F646" t="s">
        <v>2472</v>
      </c>
      <c r="G646" t="s">
        <v>1597</v>
      </c>
      <c r="H646" t="s">
        <v>2473</v>
      </c>
      <c r="I646">
        <v>6050</v>
      </c>
      <c r="J646" t="s">
        <v>3285</v>
      </c>
      <c r="K646" s="44">
        <v>1233</v>
      </c>
      <c r="L646" t="s">
        <v>2478</v>
      </c>
      <c r="M646" t="s">
        <v>1226</v>
      </c>
      <c r="N646" t="s">
        <v>2479</v>
      </c>
      <c r="O646" t="s">
        <v>1227</v>
      </c>
      <c r="P646">
        <v>0</v>
      </c>
      <c r="Q646">
        <v>0</v>
      </c>
      <c r="R646">
        <v>93100000</v>
      </c>
      <c r="S646">
        <v>65170000</v>
      </c>
      <c r="T646">
        <f>_xlfn.XLOOKUP(K646,[1]Sheet1!$K:$K,[1]Sheet1!$T:$T,0,0)</f>
        <v>360000000</v>
      </c>
      <c r="U646">
        <f>IF(ROW()=MATCH(K646,$K:$K,0),
  _xlfn.IFNA(_xlfn.IFNA(_xlfn.XLOOKUP(K646,Buildings!$A:$A,Buildings!$P:$P),
      _xlfn.IFNA(_xlfn.XLOOKUP(K646,'Renewable energy'!$A:$A,'Renewable energy'!$O:$O),
        _xlfn.IFNA(_xlfn.XLOOKUP(K646,Transportation!$A:$A,Transportation!$M:$M),
          _xlfn.IFNA(_xlfn.XLOOKUP(K646,'Waste and circular economy'!$A:$A,'Waste and circular economy'!$P:$P),
            _xlfn.XLOOKUP(K646,'Water and wastewater'!$A:$A,'Water and wastewater'!$P:$P))))),
    0),
  0)</f>
        <v>0</v>
      </c>
    </row>
    <row r="647" spans="1:21" x14ac:dyDescent="0.35">
      <c r="A647" t="s">
        <v>3182</v>
      </c>
      <c r="B647">
        <v>2014</v>
      </c>
      <c r="C647">
        <v>2020</v>
      </c>
      <c r="D647" t="s">
        <v>301</v>
      </c>
      <c r="E647" t="s">
        <v>301</v>
      </c>
      <c r="F647" t="s">
        <v>2472</v>
      </c>
      <c r="G647" t="s">
        <v>1597</v>
      </c>
      <c r="H647" t="s">
        <v>2473</v>
      </c>
      <c r="I647">
        <v>6050</v>
      </c>
      <c r="J647" t="s">
        <v>3285</v>
      </c>
      <c r="K647" s="44">
        <v>1310</v>
      </c>
      <c r="L647" t="s">
        <v>2480</v>
      </c>
      <c r="M647" t="s">
        <v>1205</v>
      </c>
      <c r="N647" t="s">
        <v>2481</v>
      </c>
      <c r="O647" t="s">
        <v>1206</v>
      </c>
      <c r="P647">
        <v>0</v>
      </c>
      <c r="Q647">
        <v>0</v>
      </c>
      <c r="R647">
        <v>86700000</v>
      </c>
      <c r="S647">
        <v>20742690</v>
      </c>
      <c r="T647">
        <f>_xlfn.XLOOKUP(K647,[1]Sheet1!$K:$K,[1]Sheet1!$T:$T,0,0)</f>
        <v>95000000</v>
      </c>
      <c r="U647">
        <f>IF(ROW()=MATCH(K647,$K:$K,0),
  _xlfn.IFNA(_xlfn.IFNA(_xlfn.XLOOKUP(K647,Buildings!$A:$A,Buildings!$P:$P),
      _xlfn.IFNA(_xlfn.XLOOKUP(K647,'Renewable energy'!$A:$A,'Renewable energy'!$O:$O),
        _xlfn.IFNA(_xlfn.XLOOKUP(K647,Transportation!$A:$A,Transportation!$M:$M),
          _xlfn.IFNA(_xlfn.XLOOKUP(K647,'Waste and circular economy'!$A:$A,'Waste and circular economy'!$P:$P),
            _xlfn.XLOOKUP(K647,'Water and wastewater'!$A:$A,'Water and wastewater'!$P:$P))))),
    0),
  0)</f>
        <v>6.7849273486768419E-2</v>
      </c>
    </row>
    <row r="648" spans="1:21" x14ac:dyDescent="0.35">
      <c r="A648" t="s">
        <v>3183</v>
      </c>
      <c r="B648">
        <v>2021</v>
      </c>
      <c r="C648">
        <v>2023</v>
      </c>
      <c r="D648" t="s">
        <v>346</v>
      </c>
      <c r="E648" t="s">
        <v>346</v>
      </c>
      <c r="F648" t="s">
        <v>2482</v>
      </c>
      <c r="G648" t="s">
        <v>1620</v>
      </c>
      <c r="H648" t="s">
        <v>2483</v>
      </c>
      <c r="I648">
        <v>4120</v>
      </c>
      <c r="J648" t="s">
        <v>3283</v>
      </c>
      <c r="K648" s="44">
        <v>1403</v>
      </c>
      <c r="L648" t="s">
        <v>2484</v>
      </c>
      <c r="M648" t="s">
        <v>1324</v>
      </c>
      <c r="N648" t="s">
        <v>2485</v>
      </c>
      <c r="O648" t="s">
        <v>1325</v>
      </c>
      <c r="P648" t="s">
        <v>2486</v>
      </c>
      <c r="Q648" t="s">
        <v>2487</v>
      </c>
      <c r="R648">
        <v>4600000</v>
      </c>
      <c r="S648">
        <v>3976270.81339713</v>
      </c>
      <c r="T648">
        <f>_xlfn.XLOOKUP(K648,[1]Sheet1!$K:$K,[1]Sheet1!$T:$T,0,0)</f>
        <v>45400000</v>
      </c>
      <c r="U648">
        <f>IF(ROW()=MATCH(K648,$K:$K,0),
  _xlfn.IFNA(_xlfn.IFNA(_xlfn.XLOOKUP(K648,Buildings!$A:$A,Buildings!$P:$P),
      _xlfn.IFNA(_xlfn.XLOOKUP(K648,'Renewable energy'!$A:$A,'Renewable energy'!$O:$O),
        _xlfn.IFNA(_xlfn.XLOOKUP(K648,Transportation!$A:$A,Transportation!$M:$M),
          _xlfn.IFNA(_xlfn.XLOOKUP(K648,'Waste and circular economy'!$A:$A,'Waste and circular economy'!$P:$P),
            _xlfn.XLOOKUP(K648,'Water and wastewater'!$A:$A,'Water and wastewater'!$P:$P))))),
    0),
  0)</f>
        <v>0</v>
      </c>
    </row>
    <row r="649" spans="1:21" x14ac:dyDescent="0.35">
      <c r="A649" t="s">
        <v>3184</v>
      </c>
      <c r="B649">
        <v>2021</v>
      </c>
      <c r="C649">
        <v>2023</v>
      </c>
      <c r="D649" t="s">
        <v>346</v>
      </c>
      <c r="E649" t="s">
        <v>346</v>
      </c>
      <c r="F649" t="s">
        <v>2482</v>
      </c>
      <c r="G649" t="s">
        <v>1620</v>
      </c>
      <c r="H649" t="s">
        <v>2483</v>
      </c>
      <c r="I649">
        <v>4120</v>
      </c>
      <c r="J649" t="s">
        <v>3283</v>
      </c>
      <c r="K649" s="44">
        <v>1403</v>
      </c>
      <c r="L649" t="s">
        <v>2484</v>
      </c>
      <c r="M649" t="s">
        <v>1324</v>
      </c>
      <c r="N649" t="s">
        <v>2485</v>
      </c>
      <c r="O649" t="s">
        <v>1325</v>
      </c>
      <c r="P649" t="s">
        <v>2486</v>
      </c>
      <c r="Q649" t="s">
        <v>2487</v>
      </c>
      <c r="R649">
        <v>11200000</v>
      </c>
      <c r="S649">
        <v>9893333.3333333321</v>
      </c>
      <c r="T649">
        <f>_xlfn.XLOOKUP(K649,[1]Sheet1!$K:$K,[1]Sheet1!$T:$T,0,0)</f>
        <v>45400000</v>
      </c>
      <c r="U649">
        <f>IF(ROW()=MATCH(K649,$K:$K,0),
  _xlfn.IFNA(_xlfn.IFNA(_xlfn.XLOOKUP(K649,Buildings!$A:$A,Buildings!$P:$P),
      _xlfn.IFNA(_xlfn.XLOOKUP(K649,'Renewable energy'!$A:$A,'Renewable energy'!$O:$O),
        _xlfn.IFNA(_xlfn.XLOOKUP(K649,Transportation!$A:$A,Transportation!$M:$M),
          _xlfn.IFNA(_xlfn.XLOOKUP(K649,'Waste and circular economy'!$A:$A,'Waste and circular economy'!$P:$P),
            _xlfn.XLOOKUP(K649,'Water and wastewater'!$A:$A,'Water and wastewater'!$P:$P))))),
    0),
  0)</f>
        <v>0</v>
      </c>
    </row>
    <row r="650" spans="1:21" x14ac:dyDescent="0.35">
      <c r="A650" t="s">
        <v>3184</v>
      </c>
      <c r="B650">
        <v>2022</v>
      </c>
      <c r="C650">
        <v>2025</v>
      </c>
      <c r="D650" t="s">
        <v>346</v>
      </c>
      <c r="E650" t="s">
        <v>346</v>
      </c>
      <c r="F650" t="s">
        <v>2482</v>
      </c>
      <c r="G650" t="s">
        <v>1620</v>
      </c>
      <c r="H650" t="s">
        <v>2483</v>
      </c>
      <c r="I650">
        <v>4120</v>
      </c>
      <c r="J650" t="s">
        <v>3284</v>
      </c>
      <c r="K650" s="44">
        <v>1418</v>
      </c>
      <c r="L650" t="s">
        <v>2086</v>
      </c>
      <c r="M650" t="s">
        <v>831</v>
      </c>
      <c r="N650" t="s">
        <v>2488</v>
      </c>
      <c r="O650" t="s">
        <v>850</v>
      </c>
      <c r="P650">
        <v>0</v>
      </c>
      <c r="Q650">
        <v>0</v>
      </c>
      <c r="R650">
        <v>1700000</v>
      </c>
      <c r="S650">
        <v>1501666.666666667</v>
      </c>
      <c r="T650">
        <f>_xlfn.XLOOKUP(K650,[1]Sheet1!$K:$K,[1]Sheet1!$T:$T,0,0)</f>
        <v>6300000</v>
      </c>
      <c r="U650">
        <f>IF(ROW()=MATCH(K650,$K:$K,0),
  _xlfn.IFNA(_xlfn.IFNA(_xlfn.XLOOKUP(K650,Buildings!$A:$A,Buildings!$P:$P),
      _xlfn.IFNA(_xlfn.XLOOKUP(K650,'Renewable energy'!$A:$A,'Renewable energy'!$O:$O),
        _xlfn.IFNA(_xlfn.XLOOKUP(K650,Transportation!$A:$A,Transportation!$M:$M),
          _xlfn.IFNA(_xlfn.XLOOKUP(K650,'Waste and circular economy'!$A:$A,'Waste and circular economy'!$P:$P),
            _xlfn.XLOOKUP(K650,'Water and wastewater'!$A:$A,'Water and wastewater'!$P:$P))))),
    0),
  0)</f>
        <v>3.5353523809523808</v>
      </c>
    </row>
    <row r="651" spans="1:21" x14ac:dyDescent="0.35">
      <c r="A651" t="s">
        <v>3184</v>
      </c>
      <c r="B651">
        <v>2022</v>
      </c>
      <c r="C651">
        <v>2025</v>
      </c>
      <c r="D651" t="s">
        <v>346</v>
      </c>
      <c r="E651" t="s">
        <v>346</v>
      </c>
      <c r="F651" t="s">
        <v>2482</v>
      </c>
      <c r="G651" t="s">
        <v>1620</v>
      </c>
      <c r="H651" t="s">
        <v>2483</v>
      </c>
      <c r="I651">
        <v>4120</v>
      </c>
      <c r="J651" t="s">
        <v>3284</v>
      </c>
      <c r="K651" s="44">
        <v>1419</v>
      </c>
      <c r="L651" t="s">
        <v>2489</v>
      </c>
      <c r="M651" t="s">
        <v>848</v>
      </c>
      <c r="N651" t="s">
        <v>2490</v>
      </c>
      <c r="O651" t="s">
        <v>849</v>
      </c>
      <c r="P651">
        <v>0</v>
      </c>
      <c r="Q651">
        <v>0</v>
      </c>
      <c r="R651">
        <v>500000</v>
      </c>
      <c r="S651">
        <v>441666.66666666669</v>
      </c>
      <c r="T651">
        <f>_xlfn.XLOOKUP(K651,[1]Sheet1!$K:$K,[1]Sheet1!$T:$T,0,0)</f>
        <v>2000000</v>
      </c>
      <c r="U651">
        <f>IF(ROW()=MATCH(K651,$K:$K,0),
  _xlfn.IFNA(_xlfn.IFNA(_xlfn.XLOOKUP(K651,Buildings!$A:$A,Buildings!$P:$P),
      _xlfn.IFNA(_xlfn.XLOOKUP(K651,'Renewable energy'!$A:$A,'Renewable energy'!$O:$O),
        _xlfn.IFNA(_xlfn.XLOOKUP(K651,Transportation!$A:$A,Transportation!$M:$M),
          _xlfn.IFNA(_xlfn.XLOOKUP(K651,'Waste and circular economy'!$A:$A,'Waste and circular economy'!$P:$P),
            _xlfn.XLOOKUP(K651,'Water and wastewater'!$A:$A,'Water and wastewater'!$P:$P))))),
    0),
  0)</f>
        <v>0</v>
      </c>
    </row>
    <row r="652" spans="1:21" x14ac:dyDescent="0.35">
      <c r="A652" t="s">
        <v>3183</v>
      </c>
      <c r="B652">
        <v>2022</v>
      </c>
      <c r="C652">
        <v>2023</v>
      </c>
      <c r="D652" t="s">
        <v>346</v>
      </c>
      <c r="E652" t="s">
        <v>346</v>
      </c>
      <c r="F652" t="s">
        <v>2482</v>
      </c>
      <c r="G652" t="s">
        <v>1620</v>
      </c>
      <c r="H652" t="s">
        <v>2483</v>
      </c>
      <c r="I652">
        <v>4120</v>
      </c>
      <c r="J652" t="s">
        <v>3282</v>
      </c>
      <c r="K652" s="44">
        <v>1402</v>
      </c>
      <c r="L652" t="s">
        <v>2491</v>
      </c>
      <c r="M652" t="s">
        <v>347</v>
      </c>
      <c r="N652" t="s">
        <v>2492</v>
      </c>
      <c r="O652" t="s">
        <v>348</v>
      </c>
      <c r="P652">
        <v>0</v>
      </c>
      <c r="Q652">
        <v>0</v>
      </c>
      <c r="R652">
        <v>8000000</v>
      </c>
      <c r="S652">
        <v>6915253.5885167466</v>
      </c>
      <c r="T652">
        <f>_xlfn.XLOOKUP(K652,[1]Sheet1!$K:$K,[1]Sheet1!$T:$T,0,0)</f>
        <v>380700000</v>
      </c>
      <c r="U652">
        <f>IF(ROW()=MATCH(K652,$K:$K,0),
  _xlfn.IFNA(_xlfn.IFNA(_xlfn.XLOOKUP(K652,Buildings!$A:$A,Buildings!$P:$P),
      _xlfn.IFNA(_xlfn.XLOOKUP(K652,'Renewable energy'!$A:$A,'Renewable energy'!$O:$O),
        _xlfn.IFNA(_xlfn.XLOOKUP(K652,Transportation!$A:$A,Transportation!$M:$M),
          _xlfn.IFNA(_xlfn.XLOOKUP(K652,'Waste and circular economy'!$A:$A,'Waste and circular economy'!$P:$P),
            _xlfn.XLOOKUP(K652,'Water and wastewater'!$A:$A,'Water and wastewater'!$P:$P))))),
    0),
  0)</f>
        <v>0.918743621981576</v>
      </c>
    </row>
    <row r="653" spans="1:21" x14ac:dyDescent="0.35">
      <c r="A653" t="s">
        <v>3184</v>
      </c>
      <c r="B653">
        <v>2022</v>
      </c>
      <c r="C653">
        <v>2023</v>
      </c>
      <c r="D653" t="s">
        <v>346</v>
      </c>
      <c r="E653" t="s">
        <v>346</v>
      </c>
      <c r="F653" t="s">
        <v>2482</v>
      </c>
      <c r="G653" t="s">
        <v>1620</v>
      </c>
      <c r="H653" t="s">
        <v>2483</v>
      </c>
      <c r="I653">
        <v>4120</v>
      </c>
      <c r="J653" t="s">
        <v>3282</v>
      </c>
      <c r="K653" s="44">
        <v>1402</v>
      </c>
      <c r="L653" t="s">
        <v>2491</v>
      </c>
      <c r="M653" t="s">
        <v>347</v>
      </c>
      <c r="N653" t="s">
        <v>2492</v>
      </c>
      <c r="O653" t="s">
        <v>348</v>
      </c>
      <c r="P653">
        <v>0</v>
      </c>
      <c r="Q653">
        <v>0</v>
      </c>
      <c r="R653">
        <v>64720000</v>
      </c>
      <c r="S653">
        <v>57169333.333333343</v>
      </c>
      <c r="T653">
        <f>_xlfn.XLOOKUP(K653,[1]Sheet1!$K:$K,[1]Sheet1!$T:$T,0,0)</f>
        <v>380700000</v>
      </c>
      <c r="U653">
        <f>IF(ROW()=MATCH(K653,$K:$K,0),
  _xlfn.IFNA(_xlfn.IFNA(_xlfn.XLOOKUP(K653,Buildings!$A:$A,Buildings!$P:$P),
      _xlfn.IFNA(_xlfn.XLOOKUP(K653,'Renewable energy'!$A:$A,'Renewable energy'!$O:$O),
        _xlfn.IFNA(_xlfn.XLOOKUP(K653,Transportation!$A:$A,Transportation!$M:$M),
          _xlfn.IFNA(_xlfn.XLOOKUP(K653,'Waste and circular economy'!$A:$A,'Waste and circular economy'!$P:$P),
            _xlfn.XLOOKUP(K653,'Water and wastewater'!$A:$A,'Water and wastewater'!$P:$P))))),
    0),
  0)</f>
        <v>0</v>
      </c>
    </row>
    <row r="654" spans="1:21" x14ac:dyDescent="0.35">
      <c r="A654" t="s">
        <v>3183</v>
      </c>
      <c r="B654">
        <v>2021</v>
      </c>
      <c r="C654">
        <v>2025</v>
      </c>
      <c r="D654" t="s">
        <v>346</v>
      </c>
      <c r="E654" t="s">
        <v>346</v>
      </c>
      <c r="F654" t="s">
        <v>2482</v>
      </c>
      <c r="G654" t="s">
        <v>1620</v>
      </c>
      <c r="H654" t="s">
        <v>2483</v>
      </c>
      <c r="I654">
        <v>4120</v>
      </c>
      <c r="J654" t="s">
        <v>3285</v>
      </c>
      <c r="K654" s="44">
        <v>1404</v>
      </c>
      <c r="L654" t="s">
        <v>2493</v>
      </c>
      <c r="M654" t="s">
        <v>1167</v>
      </c>
      <c r="N654" t="s">
        <v>2494</v>
      </c>
      <c r="O654" t="s">
        <v>1168</v>
      </c>
      <c r="P654">
        <v>0</v>
      </c>
      <c r="Q654">
        <v>0</v>
      </c>
      <c r="R654">
        <v>71000000</v>
      </c>
      <c r="S654">
        <v>61372875.598086134</v>
      </c>
      <c r="T654">
        <f>_xlfn.XLOOKUP(K654,[1]Sheet1!$K:$K,[1]Sheet1!$T:$T,0,0)</f>
        <v>276300000</v>
      </c>
      <c r="U654">
        <f>IF(ROW()=MATCH(K654,$K:$K,0),
  _xlfn.IFNA(_xlfn.IFNA(_xlfn.XLOOKUP(K654,Buildings!$A:$A,Buildings!$P:$P),
      _xlfn.IFNA(_xlfn.XLOOKUP(K654,'Renewable energy'!$A:$A,'Renewable energy'!$O:$O),
        _xlfn.IFNA(_xlfn.XLOOKUP(K654,Transportation!$A:$A,Transportation!$M:$M),
          _xlfn.IFNA(_xlfn.XLOOKUP(K654,'Waste and circular economy'!$A:$A,'Waste and circular economy'!$P:$P),
            _xlfn.XLOOKUP(K654,'Water and wastewater'!$A:$A,'Water and wastewater'!$P:$P))))),
    0),
  0)</f>
        <v>0</v>
      </c>
    </row>
    <row r="655" spans="1:21" x14ac:dyDescent="0.35">
      <c r="A655" t="s">
        <v>3184</v>
      </c>
      <c r="B655">
        <v>2021</v>
      </c>
      <c r="C655">
        <v>2025</v>
      </c>
      <c r="D655" t="s">
        <v>346</v>
      </c>
      <c r="E655" t="s">
        <v>346</v>
      </c>
      <c r="F655" t="s">
        <v>2482</v>
      </c>
      <c r="G655" t="s">
        <v>1620</v>
      </c>
      <c r="H655" t="s">
        <v>2483</v>
      </c>
      <c r="I655">
        <v>4120</v>
      </c>
      <c r="J655" t="s">
        <v>3285</v>
      </c>
      <c r="K655" s="44">
        <v>1404</v>
      </c>
      <c r="L655" t="s">
        <v>2493</v>
      </c>
      <c r="M655" t="s">
        <v>1167</v>
      </c>
      <c r="N655" t="s">
        <v>2494</v>
      </c>
      <c r="O655" t="s">
        <v>1168</v>
      </c>
      <c r="P655">
        <v>0</v>
      </c>
      <c r="Q655">
        <v>0</v>
      </c>
      <c r="R655">
        <v>30000000</v>
      </c>
      <c r="S655">
        <v>26500000</v>
      </c>
      <c r="T655">
        <f>_xlfn.XLOOKUP(K655,[1]Sheet1!$K:$K,[1]Sheet1!$T:$T,0,0)</f>
        <v>276300000</v>
      </c>
      <c r="U655">
        <f>IF(ROW()=MATCH(K655,$K:$K,0),
  _xlfn.IFNA(_xlfn.IFNA(_xlfn.XLOOKUP(K655,Buildings!$A:$A,Buildings!$P:$P),
      _xlfn.IFNA(_xlfn.XLOOKUP(K655,'Renewable energy'!$A:$A,'Renewable energy'!$O:$O),
        _xlfn.IFNA(_xlfn.XLOOKUP(K655,Transportation!$A:$A,Transportation!$M:$M),
          _xlfn.IFNA(_xlfn.XLOOKUP(K655,'Waste and circular economy'!$A:$A,'Waste and circular economy'!$P:$P),
            _xlfn.XLOOKUP(K655,'Water and wastewater'!$A:$A,'Water and wastewater'!$P:$P))))),
    0),
  0)</f>
        <v>0</v>
      </c>
    </row>
    <row r="656" spans="1:21" x14ac:dyDescent="0.35">
      <c r="A656" t="s">
        <v>3185</v>
      </c>
      <c r="B656">
        <v>2018</v>
      </c>
      <c r="C656">
        <v>2018</v>
      </c>
      <c r="D656" t="s">
        <v>1252</v>
      </c>
      <c r="E656" t="s">
        <v>1252</v>
      </c>
      <c r="F656" t="s">
        <v>2495</v>
      </c>
      <c r="G656" t="s">
        <v>1467</v>
      </c>
      <c r="H656" t="s">
        <v>2496</v>
      </c>
      <c r="I656">
        <v>100682</v>
      </c>
      <c r="J656" t="s">
        <v>3285</v>
      </c>
      <c r="K656" s="44">
        <v>1140</v>
      </c>
      <c r="L656" t="s">
        <v>2497</v>
      </c>
      <c r="M656" t="s">
        <v>1253</v>
      </c>
      <c r="N656" t="s">
        <v>2498</v>
      </c>
      <c r="O656" t="s">
        <v>1254</v>
      </c>
      <c r="P656">
        <v>0</v>
      </c>
      <c r="Q656">
        <v>0</v>
      </c>
      <c r="R656">
        <v>600000</v>
      </c>
      <c r="S656">
        <v>375000</v>
      </c>
      <c r="T656">
        <f>_xlfn.XLOOKUP(K656,[1]Sheet1!$K:$K,[1]Sheet1!$T:$T,0,0)</f>
        <v>600000</v>
      </c>
      <c r="U656">
        <f>IF(ROW()=MATCH(K656,$K:$K,0),
  _xlfn.IFNA(_xlfn.IFNA(_xlfn.XLOOKUP(K656,Buildings!$A:$A,Buildings!$P:$P),
      _xlfn.IFNA(_xlfn.XLOOKUP(K656,'Renewable energy'!$A:$A,'Renewable energy'!$O:$O),
        _xlfn.IFNA(_xlfn.XLOOKUP(K656,Transportation!$A:$A,Transportation!$M:$M),
          _xlfn.IFNA(_xlfn.XLOOKUP(K656,'Waste and circular economy'!$A:$A,'Waste and circular economy'!$P:$P),
            _xlfn.XLOOKUP(K656,'Water and wastewater'!$A:$A,'Water and wastewater'!$P:$P))))),
    0),
  0)</f>
        <v>0</v>
      </c>
    </row>
    <row r="657" spans="1:21" x14ac:dyDescent="0.35">
      <c r="A657" t="s">
        <v>3186</v>
      </c>
      <c r="B657">
        <v>2024</v>
      </c>
      <c r="C657">
        <v>2026</v>
      </c>
      <c r="D657" t="s">
        <v>108</v>
      </c>
      <c r="E657" t="s">
        <v>108</v>
      </c>
      <c r="F657" t="s">
        <v>1919</v>
      </c>
      <c r="G657" t="s">
        <v>1398</v>
      </c>
      <c r="H657" t="s">
        <v>1920</v>
      </c>
      <c r="I657">
        <v>11000</v>
      </c>
      <c r="J657" t="s">
        <v>3282</v>
      </c>
      <c r="K657" s="44">
        <v>1590</v>
      </c>
      <c r="L657" t="s">
        <v>2499</v>
      </c>
      <c r="M657" t="s">
        <v>109</v>
      </c>
      <c r="N657" t="s">
        <v>2500</v>
      </c>
      <c r="O657" t="s">
        <v>110</v>
      </c>
      <c r="P657">
        <v>0</v>
      </c>
      <c r="Q657">
        <v>0</v>
      </c>
      <c r="R657">
        <v>54100000</v>
      </c>
      <c r="S657">
        <v>54100000</v>
      </c>
      <c r="T657">
        <f>_xlfn.XLOOKUP(K657,[1]Sheet1!$K:$K,[1]Sheet1!$T:$T,0,0)</f>
        <v>883350000</v>
      </c>
      <c r="U657">
        <f>IF(ROW()=MATCH(K657,$K:$K,0),
  _xlfn.IFNA(_xlfn.IFNA(_xlfn.XLOOKUP(K657,Buildings!$A:$A,Buildings!$P:$P),
      _xlfn.IFNA(_xlfn.XLOOKUP(K657,'Renewable energy'!$A:$A,'Renewable energy'!$O:$O),
        _xlfn.IFNA(_xlfn.XLOOKUP(K657,Transportation!$A:$A,Transportation!$M:$M),
          _xlfn.IFNA(_xlfn.XLOOKUP(K657,'Waste and circular economy'!$A:$A,'Waste and circular economy'!$P:$P),
            _xlfn.XLOOKUP(K657,'Water and wastewater'!$A:$A,'Water and wastewater'!$P:$P))))),
    0),
  0)</f>
        <v>1.3742521281983355</v>
      </c>
    </row>
    <row r="658" spans="1:21" x14ac:dyDescent="0.35">
      <c r="A658" t="s">
        <v>3186</v>
      </c>
      <c r="B658">
        <v>2024</v>
      </c>
      <c r="C658">
        <v>2026</v>
      </c>
      <c r="D658" t="s">
        <v>108</v>
      </c>
      <c r="E658" t="s">
        <v>108</v>
      </c>
      <c r="F658" t="s">
        <v>1919</v>
      </c>
      <c r="G658" t="s">
        <v>1398</v>
      </c>
      <c r="H658" t="s">
        <v>1920</v>
      </c>
      <c r="I658">
        <v>11000</v>
      </c>
      <c r="J658" t="s">
        <v>3282</v>
      </c>
      <c r="K658" s="44">
        <v>1589</v>
      </c>
      <c r="L658" t="s">
        <v>2501</v>
      </c>
      <c r="M658" t="s">
        <v>111</v>
      </c>
      <c r="N658" t="s">
        <v>2502</v>
      </c>
      <c r="O658" t="s">
        <v>112</v>
      </c>
      <c r="P658">
        <v>0</v>
      </c>
      <c r="Q658">
        <v>0</v>
      </c>
      <c r="R658">
        <v>16100000</v>
      </c>
      <c r="S658">
        <v>16100000</v>
      </c>
      <c r="T658">
        <f>_xlfn.XLOOKUP(K658,[1]Sheet1!$K:$K,[1]Sheet1!$T:$T,0,0)</f>
        <v>176100000</v>
      </c>
      <c r="U658">
        <f>IF(ROW()=MATCH(K658,$K:$K,0),
  _xlfn.IFNA(_xlfn.IFNA(_xlfn.XLOOKUP(K658,Buildings!$A:$A,Buildings!$P:$P),
      _xlfn.IFNA(_xlfn.XLOOKUP(K658,'Renewable energy'!$A:$A,'Renewable energy'!$O:$O),
        _xlfn.IFNA(_xlfn.XLOOKUP(K658,Transportation!$A:$A,Transportation!$M:$M),
          _xlfn.IFNA(_xlfn.XLOOKUP(K658,'Waste and circular economy'!$A:$A,'Waste and circular economy'!$P:$P),
            _xlfn.XLOOKUP(K658,'Water and wastewater'!$A:$A,'Water and wastewater'!$P:$P))))),
    0),
  0)</f>
        <v>0.17354257014764332</v>
      </c>
    </row>
    <row r="659" spans="1:21" x14ac:dyDescent="0.35">
      <c r="A659" t="s">
        <v>3186</v>
      </c>
      <c r="B659">
        <v>2024</v>
      </c>
      <c r="C659">
        <v>2027</v>
      </c>
      <c r="D659" t="s">
        <v>108</v>
      </c>
      <c r="E659" t="s">
        <v>108</v>
      </c>
      <c r="F659" t="s">
        <v>1919</v>
      </c>
      <c r="G659" t="s">
        <v>1398</v>
      </c>
      <c r="H659" t="s">
        <v>1920</v>
      </c>
      <c r="I659">
        <v>11000</v>
      </c>
      <c r="J659" t="s">
        <v>3282</v>
      </c>
      <c r="K659" s="44">
        <v>1588</v>
      </c>
      <c r="L659" t="s">
        <v>2503</v>
      </c>
      <c r="M659" t="s">
        <v>113</v>
      </c>
      <c r="N659" t="s">
        <v>2504</v>
      </c>
      <c r="O659" t="s">
        <v>114</v>
      </c>
      <c r="P659">
        <v>0</v>
      </c>
      <c r="Q659">
        <v>0</v>
      </c>
      <c r="R659">
        <v>24300000</v>
      </c>
      <c r="S659">
        <v>24300000</v>
      </c>
      <c r="T659">
        <f>_xlfn.XLOOKUP(K659,[1]Sheet1!$K:$K,[1]Sheet1!$T:$T,0,0)</f>
        <v>424960000</v>
      </c>
      <c r="U659">
        <f>IF(ROW()=MATCH(K659,$K:$K,0),
  _xlfn.IFNA(_xlfn.IFNA(_xlfn.XLOOKUP(K659,Buildings!$A:$A,Buildings!$P:$P),
      _xlfn.IFNA(_xlfn.XLOOKUP(K659,'Renewable energy'!$A:$A,'Renewable energy'!$O:$O),
        _xlfn.IFNA(_xlfn.XLOOKUP(K659,Transportation!$A:$A,Transportation!$M:$M),
          _xlfn.IFNA(_xlfn.XLOOKUP(K659,'Waste and circular economy'!$A:$A,'Waste and circular economy'!$P:$P),
            _xlfn.XLOOKUP(K659,'Water and wastewater'!$A:$A,'Water and wastewater'!$P:$P))))),
    0),
  0)</f>
        <v>0.5025121490610881</v>
      </c>
    </row>
    <row r="660" spans="1:21" x14ac:dyDescent="0.35">
      <c r="A660" t="s">
        <v>3187</v>
      </c>
      <c r="B660">
        <v>2011</v>
      </c>
      <c r="C660">
        <v>2013</v>
      </c>
      <c r="D660" t="s">
        <v>667</v>
      </c>
      <c r="E660" t="s">
        <v>667</v>
      </c>
      <c r="F660" t="s">
        <v>2126</v>
      </c>
      <c r="G660" t="s">
        <v>1430</v>
      </c>
      <c r="H660" t="s">
        <v>2127</v>
      </c>
      <c r="I660">
        <v>62740</v>
      </c>
      <c r="J660" t="s">
        <v>3282</v>
      </c>
      <c r="K660" s="44">
        <v>1087</v>
      </c>
      <c r="L660" t="s">
        <v>2505</v>
      </c>
      <c r="M660" t="s">
        <v>668</v>
      </c>
      <c r="N660" t="s">
        <v>2506</v>
      </c>
      <c r="O660" t="s">
        <v>669</v>
      </c>
      <c r="P660">
        <v>0</v>
      </c>
      <c r="Q660">
        <v>0</v>
      </c>
      <c r="R660">
        <v>21700000</v>
      </c>
      <c r="S660">
        <v>7052500</v>
      </c>
      <c r="T660">
        <f>_xlfn.XLOOKUP(K660,[1]Sheet1!$K:$K,[1]Sheet1!$T:$T,0,0)</f>
        <v>31000000</v>
      </c>
      <c r="U660">
        <f>IF(ROW()=MATCH(K660,$K:$K,0),
  _xlfn.IFNA(_xlfn.IFNA(_xlfn.XLOOKUP(K660,Buildings!$A:$A,Buildings!$P:$P),
      _xlfn.IFNA(_xlfn.XLOOKUP(K660,'Renewable energy'!$A:$A,'Renewable energy'!$O:$O),
        _xlfn.IFNA(_xlfn.XLOOKUP(K660,Transportation!$A:$A,Transportation!$M:$M),
          _xlfn.IFNA(_xlfn.XLOOKUP(K660,'Waste and circular economy'!$A:$A,'Waste and circular economy'!$P:$P),
            _xlfn.XLOOKUP(K660,'Water and wastewater'!$A:$A,'Water and wastewater'!$P:$P))))),
    0),
  0)</f>
        <v>0.2291145675</v>
      </c>
    </row>
    <row r="661" spans="1:21" x14ac:dyDescent="0.35">
      <c r="A661" t="s">
        <v>3188</v>
      </c>
      <c r="B661">
        <v>2012</v>
      </c>
      <c r="C661">
        <v>2014</v>
      </c>
      <c r="D661" t="s">
        <v>667</v>
      </c>
      <c r="E661" t="s">
        <v>667</v>
      </c>
      <c r="F661" t="s">
        <v>2126</v>
      </c>
      <c r="G661" t="s">
        <v>1430</v>
      </c>
      <c r="H661" t="s">
        <v>2127</v>
      </c>
      <c r="I661">
        <v>62740</v>
      </c>
      <c r="J661" t="s">
        <v>3286</v>
      </c>
      <c r="K661" s="44">
        <v>1086</v>
      </c>
      <c r="L661" t="s">
        <v>2507</v>
      </c>
      <c r="M661" t="s">
        <v>1039</v>
      </c>
      <c r="N661" t="s">
        <v>2508</v>
      </c>
      <c r="O661" t="s">
        <v>1040</v>
      </c>
      <c r="P661">
        <v>0</v>
      </c>
      <c r="Q661">
        <v>0</v>
      </c>
      <c r="R661">
        <v>80000000</v>
      </c>
      <c r="S661">
        <v>27324000</v>
      </c>
      <c r="T661">
        <f>_xlfn.XLOOKUP(K661,[1]Sheet1!$K:$K,[1]Sheet1!$T:$T,0,0)</f>
        <v>234000000</v>
      </c>
      <c r="U661">
        <f>IF(ROW()=MATCH(K661,$K:$K,0),
  _xlfn.IFNA(_xlfn.IFNA(_xlfn.XLOOKUP(K661,Buildings!$A:$A,Buildings!$P:$P),
      _xlfn.IFNA(_xlfn.XLOOKUP(K661,'Renewable energy'!$A:$A,'Renewable energy'!$O:$O),
        _xlfn.IFNA(_xlfn.XLOOKUP(K661,Transportation!$A:$A,Transportation!$M:$M),
          _xlfn.IFNA(_xlfn.XLOOKUP(K661,'Waste and circular economy'!$A:$A,'Waste and circular economy'!$P:$P),
            _xlfn.XLOOKUP(K661,'Water and wastewater'!$A:$A,'Water and wastewater'!$P:$P))))),
    0),
  0)</f>
        <v>0</v>
      </c>
    </row>
    <row r="662" spans="1:21" x14ac:dyDescent="0.35">
      <c r="A662" t="s">
        <v>3188</v>
      </c>
      <c r="B662">
        <v>2012</v>
      </c>
      <c r="C662">
        <v>2014</v>
      </c>
      <c r="D662" t="s">
        <v>667</v>
      </c>
      <c r="E662" t="s">
        <v>667</v>
      </c>
      <c r="F662" t="s">
        <v>2126</v>
      </c>
      <c r="G662" t="s">
        <v>1430</v>
      </c>
      <c r="H662" t="s">
        <v>2127</v>
      </c>
      <c r="I662">
        <v>62740</v>
      </c>
      <c r="J662" t="s">
        <v>3286</v>
      </c>
      <c r="K662" s="44">
        <v>1086</v>
      </c>
      <c r="L662" t="s">
        <v>2507</v>
      </c>
      <c r="M662" t="s">
        <v>1039</v>
      </c>
      <c r="N662" t="s">
        <v>2508</v>
      </c>
      <c r="O662" t="s">
        <v>1040</v>
      </c>
      <c r="P662">
        <v>0</v>
      </c>
      <c r="Q662">
        <v>0</v>
      </c>
      <c r="R662">
        <v>154000000</v>
      </c>
      <c r="S662">
        <v>89833250</v>
      </c>
      <c r="T662">
        <f>_xlfn.XLOOKUP(K662,[1]Sheet1!$K:$K,[1]Sheet1!$T:$T,0,0)</f>
        <v>234000000</v>
      </c>
      <c r="U662">
        <f>IF(ROW()=MATCH(K662,$K:$K,0),
  _xlfn.IFNA(_xlfn.IFNA(_xlfn.XLOOKUP(K662,Buildings!$A:$A,Buildings!$P:$P),
      _xlfn.IFNA(_xlfn.XLOOKUP(K662,'Renewable energy'!$A:$A,'Renewable energy'!$O:$O),
        _xlfn.IFNA(_xlfn.XLOOKUP(K662,Transportation!$A:$A,Transportation!$M:$M),
          _xlfn.IFNA(_xlfn.XLOOKUP(K662,'Waste and circular economy'!$A:$A,'Waste and circular economy'!$P:$P),
            _xlfn.XLOOKUP(K662,'Water and wastewater'!$A:$A,'Water and wastewater'!$P:$P))))),
    0),
  0)</f>
        <v>0</v>
      </c>
    </row>
    <row r="663" spans="1:21" x14ac:dyDescent="0.35">
      <c r="A663" t="s">
        <v>3189</v>
      </c>
      <c r="B663">
        <v>2021</v>
      </c>
      <c r="C663">
        <v>2021</v>
      </c>
      <c r="D663" t="s">
        <v>806</v>
      </c>
      <c r="E663" t="s">
        <v>806</v>
      </c>
      <c r="F663" t="s">
        <v>2139</v>
      </c>
      <c r="G663" t="s">
        <v>1467</v>
      </c>
      <c r="H663" t="s">
        <v>2140</v>
      </c>
      <c r="I663">
        <v>100203</v>
      </c>
      <c r="J663" t="s">
        <v>3284</v>
      </c>
      <c r="K663" s="44">
        <v>1365</v>
      </c>
      <c r="L663" t="s">
        <v>2509</v>
      </c>
      <c r="M663" t="s">
        <v>862</v>
      </c>
      <c r="N663" t="s">
        <v>2510</v>
      </c>
      <c r="O663" t="s">
        <v>863</v>
      </c>
      <c r="P663">
        <v>0</v>
      </c>
      <c r="Q663">
        <v>0</v>
      </c>
      <c r="R663">
        <v>1400000</v>
      </c>
      <c r="S663">
        <v>840000</v>
      </c>
      <c r="T663">
        <f>_xlfn.XLOOKUP(K663,[1]Sheet1!$K:$K,[1]Sheet1!$T:$T,0,0)</f>
        <v>3250000</v>
      </c>
      <c r="U663">
        <f>IF(ROW()=MATCH(K663,$K:$K,0),
  _xlfn.IFNA(_xlfn.IFNA(_xlfn.XLOOKUP(K663,Buildings!$A:$A,Buildings!$P:$P),
      _xlfn.IFNA(_xlfn.XLOOKUP(K663,'Renewable energy'!$A:$A,'Renewable energy'!$O:$O),
        _xlfn.IFNA(_xlfn.XLOOKUP(K663,Transportation!$A:$A,Transportation!$M:$M),
          _xlfn.IFNA(_xlfn.XLOOKUP(K663,'Waste and circular economy'!$A:$A,'Waste and circular economy'!$P:$P),
            _xlfn.XLOOKUP(K663,'Water and wastewater'!$A:$A,'Water and wastewater'!$P:$P))))),
    0),
  0)</f>
        <v>4.4987815384615377</v>
      </c>
    </row>
    <row r="664" spans="1:21" x14ac:dyDescent="0.35">
      <c r="A664" t="s">
        <v>3189</v>
      </c>
      <c r="B664">
        <v>2021</v>
      </c>
      <c r="C664">
        <v>2021</v>
      </c>
      <c r="D664" t="s">
        <v>806</v>
      </c>
      <c r="E664" t="s">
        <v>806</v>
      </c>
      <c r="F664" t="s">
        <v>2139</v>
      </c>
      <c r="G664" t="s">
        <v>1467</v>
      </c>
      <c r="H664" t="s">
        <v>2140</v>
      </c>
      <c r="I664">
        <v>100203</v>
      </c>
      <c r="J664" t="s">
        <v>3284</v>
      </c>
      <c r="K664" s="44">
        <v>1364</v>
      </c>
      <c r="L664" t="s">
        <v>2511</v>
      </c>
      <c r="M664" t="s">
        <v>864</v>
      </c>
      <c r="N664" t="s">
        <v>2512</v>
      </c>
      <c r="O664" t="s">
        <v>865</v>
      </c>
      <c r="P664">
        <v>0</v>
      </c>
      <c r="Q664">
        <v>0</v>
      </c>
      <c r="R664">
        <v>2590000</v>
      </c>
      <c r="S664">
        <v>1554000</v>
      </c>
      <c r="T664">
        <f>_xlfn.XLOOKUP(K664,[1]Sheet1!$K:$K,[1]Sheet1!$T:$T,0,0)</f>
        <v>3250000</v>
      </c>
      <c r="U664">
        <f>IF(ROW()=MATCH(K664,$K:$K,0),
  _xlfn.IFNA(_xlfn.IFNA(_xlfn.XLOOKUP(K664,Buildings!$A:$A,Buildings!$P:$P),
      _xlfn.IFNA(_xlfn.XLOOKUP(K664,'Renewable energy'!$A:$A,'Renewable energy'!$O:$O),
        _xlfn.IFNA(_xlfn.XLOOKUP(K664,Transportation!$A:$A,Transportation!$M:$M),
          _xlfn.IFNA(_xlfn.XLOOKUP(K664,'Waste and circular economy'!$A:$A,'Waste and circular economy'!$P:$P),
            _xlfn.XLOOKUP(K664,'Water and wastewater'!$A:$A,'Water and wastewater'!$P:$P))))),
    0),
  0)</f>
        <v>17.111691692307691</v>
      </c>
    </row>
    <row r="665" spans="1:21" x14ac:dyDescent="0.35">
      <c r="A665" t="s">
        <v>3190</v>
      </c>
      <c r="B665">
        <v>2020</v>
      </c>
      <c r="C665">
        <v>2020</v>
      </c>
      <c r="D665" t="s">
        <v>806</v>
      </c>
      <c r="E665" t="s">
        <v>806</v>
      </c>
      <c r="F665" t="s">
        <v>2139</v>
      </c>
      <c r="G665" t="s">
        <v>1467</v>
      </c>
      <c r="H665" t="s">
        <v>2140</v>
      </c>
      <c r="I665">
        <v>100203</v>
      </c>
      <c r="J665" t="s">
        <v>3284</v>
      </c>
      <c r="K665" s="44">
        <v>1320</v>
      </c>
      <c r="L665" t="s">
        <v>2513</v>
      </c>
      <c r="M665" t="s">
        <v>874</v>
      </c>
      <c r="N665" t="s">
        <v>2514</v>
      </c>
      <c r="O665" t="s">
        <v>875</v>
      </c>
      <c r="P665">
        <v>0</v>
      </c>
      <c r="Q665">
        <v>0</v>
      </c>
      <c r="R665">
        <v>500000</v>
      </c>
      <c r="S665">
        <v>276256.49913344887</v>
      </c>
      <c r="T665">
        <f>_xlfn.XLOOKUP(K665,[1]Sheet1!$K:$K,[1]Sheet1!$T:$T,0,0)</f>
        <v>625000</v>
      </c>
      <c r="U665">
        <f>IF(ROW()=MATCH(K665,$K:$K,0),
  _xlfn.IFNA(_xlfn.IFNA(_xlfn.XLOOKUP(K665,Buildings!$A:$A,Buildings!$P:$P),
      _xlfn.IFNA(_xlfn.XLOOKUP(K665,'Renewable energy'!$A:$A,'Renewable energy'!$O:$O),
        _xlfn.IFNA(_xlfn.XLOOKUP(K665,Transportation!$A:$A,Transportation!$M:$M),
          _xlfn.IFNA(_xlfn.XLOOKUP(K665,'Waste and circular economy'!$A:$A,'Waste and circular economy'!$P:$P),
            _xlfn.XLOOKUP(K665,'Water and wastewater'!$A:$A,'Water and wastewater'!$P:$P))))),
    0),
  0)</f>
        <v>0</v>
      </c>
    </row>
    <row r="666" spans="1:21" x14ac:dyDescent="0.35">
      <c r="A666" t="s">
        <v>3191</v>
      </c>
      <c r="B666">
        <v>2024</v>
      </c>
      <c r="C666">
        <v>2024</v>
      </c>
      <c r="D666" t="s">
        <v>806</v>
      </c>
      <c r="E666" t="s">
        <v>806</v>
      </c>
      <c r="F666" t="s">
        <v>2139</v>
      </c>
      <c r="G666" t="s">
        <v>1467</v>
      </c>
      <c r="H666" t="s">
        <v>2140</v>
      </c>
      <c r="I666">
        <v>100203</v>
      </c>
      <c r="J666" t="s">
        <v>3284</v>
      </c>
      <c r="K666" s="44">
        <v>1536</v>
      </c>
      <c r="L666" t="s">
        <v>2515</v>
      </c>
      <c r="M666" t="s">
        <v>807</v>
      </c>
      <c r="N666" t="s">
        <v>2516</v>
      </c>
      <c r="O666" t="s">
        <v>808</v>
      </c>
      <c r="P666">
        <v>0</v>
      </c>
      <c r="Q666">
        <v>0</v>
      </c>
      <c r="R666">
        <v>1100000</v>
      </c>
      <c r="S666">
        <v>935000</v>
      </c>
      <c r="T666">
        <f>_xlfn.XLOOKUP(K666,[1]Sheet1!$K:$K,[1]Sheet1!$T:$T,0,0)</f>
        <v>1375000</v>
      </c>
      <c r="U666">
        <f>IF(ROW()=MATCH(K666,$K:$K,0),
  _xlfn.IFNA(_xlfn.IFNA(_xlfn.XLOOKUP(K666,Buildings!$A:$A,Buildings!$P:$P),
      _xlfn.IFNA(_xlfn.XLOOKUP(K666,'Renewable energy'!$A:$A,'Renewable energy'!$O:$O),
        _xlfn.IFNA(_xlfn.XLOOKUP(K666,Transportation!$A:$A,Transportation!$M:$M),
          _xlfn.IFNA(_xlfn.XLOOKUP(K666,'Waste and circular economy'!$A:$A,'Waste and circular economy'!$P:$P),
            _xlfn.XLOOKUP(K666,'Water and wastewater'!$A:$A,'Water and wastewater'!$P:$P))))),
    0),
  0)</f>
        <v>7.7805600000000004</v>
      </c>
    </row>
    <row r="667" spans="1:21" x14ac:dyDescent="0.35">
      <c r="A667" t="s">
        <v>3190</v>
      </c>
      <c r="B667">
        <v>2021</v>
      </c>
      <c r="C667">
        <v>2024</v>
      </c>
      <c r="D667" t="s">
        <v>806</v>
      </c>
      <c r="E667" t="s">
        <v>806</v>
      </c>
      <c r="F667" t="s">
        <v>2139</v>
      </c>
      <c r="G667" t="s">
        <v>1467</v>
      </c>
      <c r="H667" t="s">
        <v>2140</v>
      </c>
      <c r="I667">
        <v>100203</v>
      </c>
      <c r="J667" t="s">
        <v>3286</v>
      </c>
      <c r="K667" s="44">
        <v>1321</v>
      </c>
      <c r="L667" t="s">
        <v>2517</v>
      </c>
      <c r="M667" t="s">
        <v>989</v>
      </c>
      <c r="N667" t="s">
        <v>2518</v>
      </c>
      <c r="O667" t="s">
        <v>990</v>
      </c>
      <c r="P667">
        <v>0</v>
      </c>
      <c r="Q667">
        <v>0</v>
      </c>
      <c r="R667">
        <v>1696000</v>
      </c>
      <c r="S667">
        <v>937062.04506065859</v>
      </c>
      <c r="T667">
        <f>_xlfn.XLOOKUP(K667,[1]Sheet1!$K:$K,[1]Sheet1!$T:$T,0,0)</f>
        <v>4000000</v>
      </c>
      <c r="U667">
        <f>IF(ROW()=MATCH(K667,$K:$K,0),
  _xlfn.IFNA(_xlfn.IFNA(_xlfn.XLOOKUP(K667,Buildings!$A:$A,Buildings!$P:$P),
      _xlfn.IFNA(_xlfn.XLOOKUP(K667,'Renewable energy'!$A:$A,'Renewable energy'!$O:$O),
        _xlfn.IFNA(_xlfn.XLOOKUP(K667,Transportation!$A:$A,Transportation!$M:$M),
          _xlfn.IFNA(_xlfn.XLOOKUP(K667,'Waste and circular economy'!$A:$A,'Waste and circular economy'!$P:$P),
            _xlfn.XLOOKUP(K667,'Water and wastewater'!$A:$A,'Water and wastewater'!$P:$P))))),
    0),
  0)</f>
        <v>0</v>
      </c>
    </row>
    <row r="668" spans="1:21" x14ac:dyDescent="0.35">
      <c r="A668" t="s">
        <v>3192</v>
      </c>
      <c r="B668">
        <v>2022</v>
      </c>
      <c r="C668">
        <v>2023</v>
      </c>
      <c r="D668" t="s">
        <v>806</v>
      </c>
      <c r="E668" t="s">
        <v>806</v>
      </c>
      <c r="F668" t="s">
        <v>2139</v>
      </c>
      <c r="G668" t="s">
        <v>1467</v>
      </c>
      <c r="H668" t="s">
        <v>2140</v>
      </c>
      <c r="I668">
        <v>100203</v>
      </c>
      <c r="J668" t="s">
        <v>3286</v>
      </c>
      <c r="K668" s="44">
        <v>1420</v>
      </c>
      <c r="L668" t="s">
        <v>2519</v>
      </c>
      <c r="M668" t="s">
        <v>953</v>
      </c>
      <c r="N668" t="s">
        <v>2520</v>
      </c>
      <c r="O668" t="s">
        <v>964</v>
      </c>
      <c r="P668">
        <v>0</v>
      </c>
      <c r="Q668">
        <v>0</v>
      </c>
      <c r="R668">
        <v>37000000</v>
      </c>
      <c r="S668">
        <v>33247730</v>
      </c>
      <c r="T668">
        <f>_xlfn.XLOOKUP(K668,[1]Sheet1!$K:$K,[1]Sheet1!$T:$T,0,0)</f>
        <v>46250000</v>
      </c>
      <c r="U668">
        <f>IF(ROW()=MATCH(K668,$K:$K,0),
  _xlfn.IFNA(_xlfn.IFNA(_xlfn.XLOOKUP(K668,Buildings!$A:$A,Buildings!$P:$P),
      _xlfn.IFNA(_xlfn.XLOOKUP(K668,'Renewable energy'!$A:$A,'Renewable energy'!$O:$O),
        _xlfn.IFNA(_xlfn.XLOOKUP(K668,Transportation!$A:$A,Transportation!$M:$M),
          _xlfn.IFNA(_xlfn.XLOOKUP(K668,'Waste and circular economy'!$A:$A,'Waste and circular economy'!$P:$P),
            _xlfn.XLOOKUP(K668,'Water and wastewater'!$A:$A,'Water and wastewater'!$P:$P))))),
    0),
  0)</f>
        <v>0</v>
      </c>
    </row>
    <row r="669" spans="1:21" x14ac:dyDescent="0.35">
      <c r="A669" t="s">
        <v>3190</v>
      </c>
      <c r="B669">
        <v>2021</v>
      </c>
      <c r="C669">
        <v>2021</v>
      </c>
      <c r="D669" t="s">
        <v>806</v>
      </c>
      <c r="E669" t="s">
        <v>806</v>
      </c>
      <c r="F669" t="s">
        <v>2139</v>
      </c>
      <c r="G669" t="s">
        <v>1467</v>
      </c>
      <c r="H669" t="s">
        <v>2140</v>
      </c>
      <c r="I669">
        <v>100203</v>
      </c>
      <c r="J669" t="s">
        <v>3286</v>
      </c>
      <c r="K669" s="44">
        <v>1322</v>
      </c>
      <c r="L669" t="s">
        <v>2521</v>
      </c>
      <c r="M669" t="s">
        <v>987</v>
      </c>
      <c r="N669" t="s">
        <v>2522</v>
      </c>
      <c r="O669" t="s">
        <v>988</v>
      </c>
      <c r="P669">
        <v>0</v>
      </c>
      <c r="Q669">
        <v>0</v>
      </c>
      <c r="R669">
        <v>25500000</v>
      </c>
      <c r="S669">
        <v>14089081.45580589</v>
      </c>
      <c r="T669">
        <f>_xlfn.XLOOKUP(K669,[1]Sheet1!$K:$K,[1]Sheet1!$T:$T,0,0)</f>
        <v>31875000</v>
      </c>
      <c r="U669">
        <f>IF(ROW()=MATCH(K669,$K:$K,0),
  _xlfn.IFNA(_xlfn.IFNA(_xlfn.XLOOKUP(K669,Buildings!$A:$A,Buildings!$P:$P),
      _xlfn.IFNA(_xlfn.XLOOKUP(K669,'Renewable energy'!$A:$A,'Renewable energy'!$O:$O),
        _xlfn.IFNA(_xlfn.XLOOKUP(K669,Transportation!$A:$A,Transportation!$M:$M),
          _xlfn.IFNA(_xlfn.XLOOKUP(K669,'Waste and circular economy'!$A:$A,'Waste and circular economy'!$P:$P),
            _xlfn.XLOOKUP(K669,'Water and wastewater'!$A:$A,'Water and wastewater'!$P:$P))))),
    0),
  0)</f>
        <v>0</v>
      </c>
    </row>
    <row r="670" spans="1:21" x14ac:dyDescent="0.35">
      <c r="A670" t="s">
        <v>3076</v>
      </c>
      <c r="B670">
        <v>2021</v>
      </c>
      <c r="C670">
        <v>2026</v>
      </c>
      <c r="D670" t="s">
        <v>363</v>
      </c>
      <c r="E670" t="s">
        <v>363</v>
      </c>
      <c r="F670" t="s">
        <v>2523</v>
      </c>
      <c r="G670" t="s">
        <v>1403</v>
      </c>
      <c r="H670" t="s">
        <v>2524</v>
      </c>
      <c r="I670">
        <v>18560</v>
      </c>
      <c r="J670" t="s">
        <v>3282</v>
      </c>
      <c r="K670" s="44">
        <v>1370</v>
      </c>
      <c r="L670" t="s">
        <v>364</v>
      </c>
      <c r="M670" t="s">
        <v>364</v>
      </c>
      <c r="N670" t="s">
        <v>2525</v>
      </c>
      <c r="O670" t="s">
        <v>365</v>
      </c>
      <c r="P670">
        <v>0</v>
      </c>
      <c r="Q670">
        <v>0</v>
      </c>
      <c r="R670">
        <v>10000000</v>
      </c>
      <c r="S670">
        <v>8750000</v>
      </c>
      <c r="T670">
        <f>_xlfn.XLOOKUP(K670,[1]Sheet1!$K:$K,[1]Sheet1!$T:$T,0,0)</f>
        <v>109481000</v>
      </c>
      <c r="U670">
        <f>IF(ROW()=MATCH(K670,$K:$K,0),
  _xlfn.IFNA(_xlfn.IFNA(_xlfn.XLOOKUP(K670,Buildings!$A:$A,Buildings!$P:$P),
      _xlfn.IFNA(_xlfn.XLOOKUP(K670,'Renewable energy'!$A:$A,'Renewable energy'!$O:$O),
        _xlfn.IFNA(_xlfn.XLOOKUP(K670,Transportation!$A:$A,Transportation!$M:$M),
          _xlfn.IFNA(_xlfn.XLOOKUP(K670,'Waste and circular economy'!$A:$A,'Waste and circular economy'!$P:$P),
            _xlfn.XLOOKUP(K670,'Water and wastewater'!$A:$A,'Water and wastewater'!$P:$P))))),
    0),
  0)</f>
        <v>0.18800157842913384</v>
      </c>
    </row>
    <row r="671" spans="1:21" x14ac:dyDescent="0.35">
      <c r="A671" t="s">
        <v>2924</v>
      </c>
      <c r="B671">
        <v>2021</v>
      </c>
      <c r="C671">
        <v>2026</v>
      </c>
      <c r="D671" t="s">
        <v>363</v>
      </c>
      <c r="E671" t="s">
        <v>363</v>
      </c>
      <c r="F671" t="s">
        <v>2523</v>
      </c>
      <c r="G671" t="s">
        <v>1403</v>
      </c>
      <c r="H671" t="s">
        <v>2524</v>
      </c>
      <c r="I671">
        <v>18560</v>
      </c>
      <c r="J671" t="s">
        <v>3282</v>
      </c>
      <c r="K671" s="44">
        <v>1370</v>
      </c>
      <c r="L671" t="s">
        <v>364</v>
      </c>
      <c r="M671" t="s">
        <v>364</v>
      </c>
      <c r="N671" t="s">
        <v>2525</v>
      </c>
      <c r="O671" t="s">
        <v>365</v>
      </c>
      <c r="P671">
        <v>0</v>
      </c>
      <c r="Q671">
        <v>0</v>
      </c>
      <c r="R671">
        <v>9500000</v>
      </c>
      <c r="S671">
        <v>8550000</v>
      </c>
      <c r="T671">
        <f>_xlfn.XLOOKUP(K671,[1]Sheet1!$K:$K,[1]Sheet1!$T:$T,0,0)</f>
        <v>109481000</v>
      </c>
      <c r="U671">
        <f>IF(ROW()=MATCH(K671,$K:$K,0),
  _xlfn.IFNA(_xlfn.IFNA(_xlfn.XLOOKUP(K671,Buildings!$A:$A,Buildings!$P:$P),
      _xlfn.IFNA(_xlfn.XLOOKUP(K671,'Renewable energy'!$A:$A,'Renewable energy'!$O:$O),
        _xlfn.IFNA(_xlfn.XLOOKUP(K671,Transportation!$A:$A,Transportation!$M:$M),
          _xlfn.IFNA(_xlfn.XLOOKUP(K671,'Waste and circular economy'!$A:$A,'Waste and circular economy'!$P:$P),
            _xlfn.XLOOKUP(K671,'Water and wastewater'!$A:$A,'Water and wastewater'!$P:$P))))),
    0),
  0)</f>
        <v>0</v>
      </c>
    </row>
    <row r="672" spans="1:21" x14ac:dyDescent="0.35">
      <c r="A672" t="s">
        <v>3193</v>
      </c>
      <c r="B672">
        <v>2021</v>
      </c>
      <c r="C672">
        <v>2026</v>
      </c>
      <c r="D672" t="s">
        <v>363</v>
      </c>
      <c r="E672" t="s">
        <v>363</v>
      </c>
      <c r="F672" t="s">
        <v>2523</v>
      </c>
      <c r="G672" t="s">
        <v>1403</v>
      </c>
      <c r="H672" t="s">
        <v>2524</v>
      </c>
      <c r="I672">
        <v>18560</v>
      </c>
      <c r="J672" t="s">
        <v>3282</v>
      </c>
      <c r="K672" s="44">
        <v>1370</v>
      </c>
      <c r="L672" t="s">
        <v>364</v>
      </c>
      <c r="M672" t="s">
        <v>364</v>
      </c>
      <c r="N672" t="s">
        <v>2525</v>
      </c>
      <c r="O672" t="s">
        <v>365</v>
      </c>
      <c r="P672">
        <v>0</v>
      </c>
      <c r="Q672">
        <v>0</v>
      </c>
      <c r="R672">
        <v>10000000</v>
      </c>
      <c r="S672">
        <v>9125000</v>
      </c>
      <c r="T672">
        <f>_xlfn.XLOOKUP(K672,[1]Sheet1!$K:$K,[1]Sheet1!$T:$T,0,0)</f>
        <v>109481000</v>
      </c>
      <c r="U672">
        <f>IF(ROW()=MATCH(K672,$K:$K,0),
  _xlfn.IFNA(_xlfn.IFNA(_xlfn.XLOOKUP(K672,Buildings!$A:$A,Buildings!$P:$P),
      _xlfn.IFNA(_xlfn.XLOOKUP(K672,'Renewable energy'!$A:$A,'Renewable energy'!$O:$O),
        _xlfn.IFNA(_xlfn.XLOOKUP(K672,Transportation!$A:$A,Transportation!$M:$M),
          _xlfn.IFNA(_xlfn.XLOOKUP(K672,'Waste and circular economy'!$A:$A,'Waste and circular economy'!$P:$P),
            _xlfn.XLOOKUP(K672,'Water and wastewater'!$A:$A,'Water and wastewater'!$P:$P))))),
    0),
  0)</f>
        <v>0</v>
      </c>
    </row>
    <row r="673" spans="1:21" x14ac:dyDescent="0.35">
      <c r="A673" t="s">
        <v>3193</v>
      </c>
      <c r="B673">
        <v>2021</v>
      </c>
      <c r="C673">
        <v>2026</v>
      </c>
      <c r="D673" t="s">
        <v>363</v>
      </c>
      <c r="E673" t="s">
        <v>363</v>
      </c>
      <c r="F673" t="s">
        <v>2523</v>
      </c>
      <c r="G673" t="s">
        <v>1403</v>
      </c>
      <c r="H673" t="s">
        <v>2524</v>
      </c>
      <c r="I673">
        <v>18560</v>
      </c>
      <c r="J673" t="s">
        <v>3282</v>
      </c>
      <c r="K673" s="44">
        <v>1370</v>
      </c>
      <c r="L673" t="s">
        <v>364</v>
      </c>
      <c r="M673" t="s">
        <v>364</v>
      </c>
      <c r="N673" t="s">
        <v>2525</v>
      </c>
      <c r="O673" t="s">
        <v>365</v>
      </c>
      <c r="P673">
        <v>0</v>
      </c>
      <c r="Q673">
        <v>0</v>
      </c>
      <c r="R673">
        <v>10000000</v>
      </c>
      <c r="S673">
        <v>9125000</v>
      </c>
      <c r="T673">
        <f>_xlfn.XLOOKUP(K673,[1]Sheet1!$K:$K,[1]Sheet1!$T:$T,0,0)</f>
        <v>109481000</v>
      </c>
      <c r="U673">
        <f>IF(ROW()=MATCH(K673,$K:$K,0),
  _xlfn.IFNA(_xlfn.IFNA(_xlfn.XLOOKUP(K673,Buildings!$A:$A,Buildings!$P:$P),
      _xlfn.IFNA(_xlfn.XLOOKUP(K673,'Renewable energy'!$A:$A,'Renewable energy'!$O:$O),
        _xlfn.IFNA(_xlfn.XLOOKUP(K673,Transportation!$A:$A,Transportation!$M:$M),
          _xlfn.IFNA(_xlfn.XLOOKUP(K673,'Waste and circular economy'!$A:$A,'Waste and circular economy'!$P:$P),
            _xlfn.XLOOKUP(K673,'Water and wastewater'!$A:$A,'Water and wastewater'!$P:$P))))),
    0),
  0)</f>
        <v>0</v>
      </c>
    </row>
    <row r="674" spans="1:21" x14ac:dyDescent="0.35">
      <c r="A674" t="s">
        <v>3193</v>
      </c>
      <c r="B674">
        <v>2021</v>
      </c>
      <c r="C674">
        <v>2026</v>
      </c>
      <c r="D674" t="s">
        <v>363</v>
      </c>
      <c r="E674" t="s">
        <v>363</v>
      </c>
      <c r="F674" t="s">
        <v>2523</v>
      </c>
      <c r="G674" t="s">
        <v>1403</v>
      </c>
      <c r="H674" t="s">
        <v>2524</v>
      </c>
      <c r="I674">
        <v>18560</v>
      </c>
      <c r="J674" t="s">
        <v>3282</v>
      </c>
      <c r="K674" s="44">
        <v>1370</v>
      </c>
      <c r="L674" t="s">
        <v>364</v>
      </c>
      <c r="M674" t="s">
        <v>364</v>
      </c>
      <c r="N674" t="s">
        <v>2525</v>
      </c>
      <c r="O674" t="s">
        <v>365</v>
      </c>
      <c r="P674">
        <v>0</v>
      </c>
      <c r="Q674">
        <v>0</v>
      </c>
      <c r="R674">
        <v>10000000</v>
      </c>
      <c r="S674">
        <v>9125000</v>
      </c>
      <c r="T674">
        <f>_xlfn.XLOOKUP(K674,[1]Sheet1!$K:$K,[1]Sheet1!$T:$T,0,0)</f>
        <v>109481000</v>
      </c>
      <c r="U674">
        <f>IF(ROW()=MATCH(K674,$K:$K,0),
  _xlfn.IFNA(_xlfn.IFNA(_xlfn.XLOOKUP(K674,Buildings!$A:$A,Buildings!$P:$P),
      _xlfn.IFNA(_xlfn.XLOOKUP(K674,'Renewable energy'!$A:$A,'Renewable energy'!$O:$O),
        _xlfn.IFNA(_xlfn.XLOOKUP(K674,Transportation!$A:$A,Transportation!$M:$M),
          _xlfn.IFNA(_xlfn.XLOOKUP(K674,'Waste and circular economy'!$A:$A,'Waste and circular economy'!$P:$P),
            _xlfn.XLOOKUP(K674,'Water and wastewater'!$A:$A,'Water and wastewater'!$P:$P))))),
    0),
  0)</f>
        <v>0</v>
      </c>
    </row>
    <row r="675" spans="1:21" x14ac:dyDescent="0.35">
      <c r="A675" t="s">
        <v>3194</v>
      </c>
      <c r="B675">
        <v>2021</v>
      </c>
      <c r="C675">
        <v>2026</v>
      </c>
      <c r="D675" t="s">
        <v>363</v>
      </c>
      <c r="E675" t="s">
        <v>363</v>
      </c>
      <c r="F675" t="s">
        <v>2523</v>
      </c>
      <c r="G675" t="s">
        <v>1403</v>
      </c>
      <c r="H675" t="s">
        <v>2524</v>
      </c>
      <c r="I675">
        <v>18560</v>
      </c>
      <c r="J675" t="s">
        <v>3282</v>
      </c>
      <c r="K675" s="44">
        <v>1370</v>
      </c>
      <c r="L675" t="s">
        <v>364</v>
      </c>
      <c r="M675" t="s">
        <v>364</v>
      </c>
      <c r="N675" t="s">
        <v>2525</v>
      </c>
      <c r="O675" t="s">
        <v>365</v>
      </c>
      <c r="P675">
        <v>0</v>
      </c>
      <c r="Q675">
        <v>0</v>
      </c>
      <c r="R675">
        <v>12000000</v>
      </c>
      <c r="S675">
        <v>12000000</v>
      </c>
      <c r="T675">
        <f>_xlfn.XLOOKUP(K675,[1]Sheet1!$K:$K,[1]Sheet1!$T:$T,0,0)</f>
        <v>109481000</v>
      </c>
      <c r="U675">
        <f>IF(ROW()=MATCH(K675,$K:$K,0),
  _xlfn.IFNA(_xlfn.IFNA(_xlfn.XLOOKUP(K675,Buildings!$A:$A,Buildings!$P:$P),
      _xlfn.IFNA(_xlfn.XLOOKUP(K675,'Renewable energy'!$A:$A,'Renewable energy'!$O:$O),
        _xlfn.IFNA(_xlfn.XLOOKUP(K675,Transportation!$A:$A,Transportation!$M:$M),
          _xlfn.IFNA(_xlfn.XLOOKUP(K675,'Waste and circular economy'!$A:$A,'Waste and circular economy'!$P:$P),
            _xlfn.XLOOKUP(K675,'Water and wastewater'!$A:$A,'Water and wastewater'!$P:$P))))),
    0),
  0)</f>
        <v>0</v>
      </c>
    </row>
    <row r="676" spans="1:21" x14ac:dyDescent="0.35">
      <c r="A676" t="s">
        <v>3195</v>
      </c>
      <c r="B676">
        <v>2021</v>
      </c>
      <c r="C676">
        <v>2023</v>
      </c>
      <c r="D676" t="s">
        <v>740</v>
      </c>
      <c r="E676" t="s">
        <v>740</v>
      </c>
      <c r="F676" t="s">
        <v>2526</v>
      </c>
      <c r="G676" t="s">
        <v>1474</v>
      </c>
      <c r="H676" t="s">
        <v>2527</v>
      </c>
      <c r="I676">
        <v>19230</v>
      </c>
      <c r="J676" t="s">
        <v>3287</v>
      </c>
      <c r="K676" s="44">
        <v>1460</v>
      </c>
      <c r="L676" t="s">
        <v>2528</v>
      </c>
      <c r="M676" t="s">
        <v>741</v>
      </c>
      <c r="N676" t="s">
        <v>2529</v>
      </c>
      <c r="O676" t="s">
        <v>742</v>
      </c>
      <c r="P676">
        <v>0</v>
      </c>
      <c r="Q676">
        <v>0</v>
      </c>
      <c r="R676">
        <v>5000000</v>
      </c>
      <c r="S676">
        <v>4250000</v>
      </c>
      <c r="T676">
        <f>_xlfn.XLOOKUP(K676,[1]Sheet1!$K:$K,[1]Sheet1!$T:$T,0,0)</f>
        <v>8400000</v>
      </c>
      <c r="U676">
        <f>IF(ROW()=MATCH(K676,$K:$K,0),
  _xlfn.IFNA(_xlfn.IFNA(_xlfn.XLOOKUP(K676,Buildings!$A:$A,Buildings!$P:$P),
      _xlfn.IFNA(_xlfn.XLOOKUP(K676,'Renewable energy'!$A:$A,'Renewable energy'!$O:$O),
        _xlfn.IFNA(_xlfn.XLOOKUP(K676,Transportation!$A:$A,Transportation!$M:$M),
          _xlfn.IFNA(_xlfn.XLOOKUP(K676,'Waste and circular economy'!$A:$A,'Waste and circular economy'!$P:$P),
            _xlfn.XLOOKUP(K676,'Water and wastewater'!$A:$A,'Water and wastewater'!$P:$P))))),
    0),
  0)</f>
        <v>4.8131504999999999</v>
      </c>
    </row>
    <row r="677" spans="1:21" x14ac:dyDescent="0.35">
      <c r="A677" t="s">
        <v>3196</v>
      </c>
      <c r="B677">
        <v>2016</v>
      </c>
      <c r="C677">
        <v>2018</v>
      </c>
      <c r="D677" t="s">
        <v>705</v>
      </c>
      <c r="E677" t="s">
        <v>705</v>
      </c>
      <c r="F677" t="s">
        <v>2530</v>
      </c>
      <c r="G677" t="s">
        <v>1643</v>
      </c>
      <c r="H677" t="s">
        <v>2531</v>
      </c>
      <c r="I677">
        <v>100609</v>
      </c>
      <c r="J677" t="s">
        <v>3282</v>
      </c>
      <c r="K677" s="44">
        <v>1033</v>
      </c>
      <c r="L677" t="s">
        <v>2532</v>
      </c>
      <c r="M677" t="s">
        <v>703</v>
      </c>
      <c r="N677" t="s">
        <v>2533</v>
      </c>
      <c r="O677" t="s">
        <v>706</v>
      </c>
      <c r="P677">
        <v>0</v>
      </c>
      <c r="Q677">
        <v>0</v>
      </c>
      <c r="R677">
        <v>23600000</v>
      </c>
      <c r="S677">
        <v>12980000</v>
      </c>
      <c r="T677">
        <f>_xlfn.XLOOKUP(K677,[1]Sheet1!$K:$K,[1]Sheet1!$T:$T,0,0)</f>
        <v>23600000</v>
      </c>
      <c r="U677">
        <f>IF(ROW()=MATCH(K677,$K:$K,0),
  _xlfn.IFNA(_xlfn.IFNA(_xlfn.XLOOKUP(K677,Buildings!$A:$A,Buildings!$P:$P),
      _xlfn.IFNA(_xlfn.XLOOKUP(K677,'Renewable energy'!$A:$A,'Renewable energy'!$O:$O),
        _xlfn.IFNA(_xlfn.XLOOKUP(K677,Transportation!$A:$A,Transportation!$M:$M),
          _xlfn.IFNA(_xlfn.XLOOKUP(K677,'Waste and circular economy'!$A:$A,'Waste and circular economy'!$P:$P),
            _xlfn.XLOOKUP(K677,'Water and wastewater'!$A:$A,'Water and wastewater'!$P:$P))))),
    0),
  0)</f>
        <v>20.2895</v>
      </c>
    </row>
    <row r="678" spans="1:21" x14ac:dyDescent="0.35">
      <c r="A678" t="s">
        <v>3197</v>
      </c>
      <c r="B678">
        <v>2020</v>
      </c>
      <c r="C678">
        <v>2020</v>
      </c>
      <c r="D678" t="s">
        <v>758</v>
      </c>
      <c r="E678" t="s">
        <v>758</v>
      </c>
      <c r="F678" t="s">
        <v>1402</v>
      </c>
      <c r="G678" t="s">
        <v>1403</v>
      </c>
      <c r="H678" t="s">
        <v>1404</v>
      </c>
      <c r="I678">
        <v>48440</v>
      </c>
      <c r="J678" t="s">
        <v>3287</v>
      </c>
      <c r="K678" s="44">
        <v>1279</v>
      </c>
      <c r="L678" t="s">
        <v>2534</v>
      </c>
      <c r="M678" t="s">
        <v>759</v>
      </c>
      <c r="N678" t="s">
        <v>2535</v>
      </c>
      <c r="O678" t="s">
        <v>760</v>
      </c>
      <c r="P678">
        <v>0</v>
      </c>
      <c r="Q678">
        <v>0</v>
      </c>
      <c r="R678">
        <v>5000000</v>
      </c>
      <c r="S678">
        <v>3875000</v>
      </c>
      <c r="T678">
        <f>_xlfn.XLOOKUP(K678,[1]Sheet1!$K:$K,[1]Sheet1!$T:$T,0,0)</f>
        <v>6250000</v>
      </c>
      <c r="U678">
        <f>IF(ROW()=MATCH(K678,$K:$K,0),
  _xlfn.IFNA(_xlfn.IFNA(_xlfn.XLOOKUP(K678,Buildings!$A:$A,Buildings!$P:$P),
      _xlfn.IFNA(_xlfn.XLOOKUP(K678,'Renewable energy'!$A:$A,'Renewable energy'!$O:$O),
        _xlfn.IFNA(_xlfn.XLOOKUP(K678,Transportation!$A:$A,Transportation!$M:$M),
          _xlfn.IFNA(_xlfn.XLOOKUP(K678,'Waste and circular economy'!$A:$A,'Waste and circular economy'!$P:$P),
            _xlfn.XLOOKUP(K678,'Water and wastewater'!$A:$A,'Water and wastewater'!$P:$P))))),
    0),
  0)</f>
        <v>55.335000000000001</v>
      </c>
    </row>
    <row r="679" spans="1:21" x14ac:dyDescent="0.35">
      <c r="A679" t="s">
        <v>3198</v>
      </c>
      <c r="B679">
        <v>2023</v>
      </c>
      <c r="C679">
        <v>2024</v>
      </c>
      <c r="D679" t="s">
        <v>123</v>
      </c>
      <c r="E679" t="s">
        <v>123</v>
      </c>
      <c r="F679" t="s">
        <v>2536</v>
      </c>
      <c r="G679" t="s">
        <v>1578</v>
      </c>
      <c r="H679" t="s">
        <v>2537</v>
      </c>
      <c r="I679">
        <v>1050</v>
      </c>
      <c r="J679" t="s">
        <v>3282</v>
      </c>
      <c r="K679" s="44">
        <v>1576</v>
      </c>
      <c r="L679" t="s">
        <v>2538</v>
      </c>
      <c r="M679" t="s">
        <v>124</v>
      </c>
      <c r="N679" t="s">
        <v>2539</v>
      </c>
      <c r="O679" t="s">
        <v>125</v>
      </c>
      <c r="P679">
        <v>0</v>
      </c>
      <c r="Q679">
        <v>0</v>
      </c>
      <c r="R679">
        <v>88800000</v>
      </c>
      <c r="S679">
        <v>88800000</v>
      </c>
      <c r="T679">
        <f>_xlfn.XLOOKUP(K679,[1]Sheet1!$K:$K,[1]Sheet1!$T:$T,0,0)</f>
        <v>115000000</v>
      </c>
      <c r="U679">
        <f>IF(ROW()=MATCH(K679,$K:$K,0),
  _xlfn.IFNA(_xlfn.IFNA(_xlfn.XLOOKUP(K679,Buildings!$A:$A,Buildings!$P:$P),
      _xlfn.IFNA(_xlfn.XLOOKUP(K679,'Renewable energy'!$A:$A,'Renewable energy'!$O:$O),
        _xlfn.IFNA(_xlfn.XLOOKUP(K679,Transportation!$A:$A,Transportation!$M:$M),
          _xlfn.IFNA(_xlfn.XLOOKUP(K679,'Waste and circular economy'!$A:$A,'Waste and circular economy'!$P:$P),
            _xlfn.XLOOKUP(K679,'Water and wastewater'!$A:$A,'Water and wastewater'!$P:$P))))),
    0),
  0)</f>
        <v>2.1461983200000003</v>
      </c>
    </row>
    <row r="680" spans="1:21" x14ac:dyDescent="0.35">
      <c r="A680" t="s">
        <v>3198</v>
      </c>
      <c r="B680">
        <v>2022</v>
      </c>
      <c r="C680">
        <v>2031</v>
      </c>
      <c r="D680" t="s">
        <v>123</v>
      </c>
      <c r="E680" t="s">
        <v>123</v>
      </c>
      <c r="F680" t="s">
        <v>2536</v>
      </c>
      <c r="G680" t="s">
        <v>1578</v>
      </c>
      <c r="H680" t="s">
        <v>2537</v>
      </c>
      <c r="I680">
        <v>1050</v>
      </c>
      <c r="J680" t="s">
        <v>3285</v>
      </c>
      <c r="K680" s="44">
        <v>1577</v>
      </c>
      <c r="L680" t="s">
        <v>1529</v>
      </c>
      <c r="M680" t="s">
        <v>1093</v>
      </c>
      <c r="N680" t="s">
        <v>2540</v>
      </c>
      <c r="O680" t="s">
        <v>1094</v>
      </c>
      <c r="P680">
        <v>0</v>
      </c>
      <c r="Q680">
        <v>0</v>
      </c>
      <c r="R680">
        <v>271200000</v>
      </c>
      <c r="S680">
        <v>271200000</v>
      </c>
      <c r="T680">
        <f>_xlfn.XLOOKUP(K680,[1]Sheet1!$K:$K,[1]Sheet1!$T:$T,0,0)</f>
        <v>2849000000</v>
      </c>
      <c r="U680">
        <f>IF(ROW()=MATCH(K680,$K:$K,0),
  _xlfn.IFNA(_xlfn.IFNA(_xlfn.XLOOKUP(K680,Buildings!$A:$A,Buildings!$P:$P),
      _xlfn.IFNA(_xlfn.XLOOKUP(K680,'Renewable energy'!$A:$A,'Renewable energy'!$O:$O),
        _xlfn.IFNA(_xlfn.XLOOKUP(K680,Transportation!$A:$A,Transportation!$M:$M),
          _xlfn.IFNA(_xlfn.XLOOKUP(K680,'Waste and circular economy'!$A:$A,'Waste and circular economy'!$P:$P),
            _xlfn.XLOOKUP(K680,'Water and wastewater'!$A:$A,'Water and wastewater'!$P:$P))))),
    0),
  0)</f>
        <v>0</v>
      </c>
    </row>
    <row r="681" spans="1:21" x14ac:dyDescent="0.35">
      <c r="A681" t="s">
        <v>3199</v>
      </c>
      <c r="B681">
        <v>2018</v>
      </c>
      <c r="C681">
        <v>2020</v>
      </c>
      <c r="D681" t="s">
        <v>1229</v>
      </c>
      <c r="E681" t="s">
        <v>1229</v>
      </c>
      <c r="F681" t="s">
        <v>2541</v>
      </c>
      <c r="G681" t="s">
        <v>1398</v>
      </c>
      <c r="H681" t="s">
        <v>2542</v>
      </c>
      <c r="I681">
        <v>11350</v>
      </c>
      <c r="J681" t="s">
        <v>3285</v>
      </c>
      <c r="K681" s="44">
        <v>1229</v>
      </c>
      <c r="L681" t="s">
        <v>2543</v>
      </c>
      <c r="M681" t="s">
        <v>1230</v>
      </c>
      <c r="N681" t="s">
        <v>2544</v>
      </c>
      <c r="O681" t="s">
        <v>1231</v>
      </c>
      <c r="P681">
        <v>0</v>
      </c>
      <c r="Q681">
        <v>0</v>
      </c>
      <c r="R681">
        <v>40000000</v>
      </c>
      <c r="S681">
        <v>28000000</v>
      </c>
      <c r="T681">
        <f>_xlfn.XLOOKUP(K681,[1]Sheet1!$K:$K,[1]Sheet1!$T:$T,0,0)</f>
        <v>50000000</v>
      </c>
      <c r="U681">
        <f>IF(ROW()=MATCH(K681,$K:$K,0),
  _xlfn.IFNA(_xlfn.IFNA(_xlfn.XLOOKUP(K681,Buildings!$A:$A,Buildings!$P:$P),
      _xlfn.IFNA(_xlfn.XLOOKUP(K681,'Renewable energy'!$A:$A,'Renewable energy'!$O:$O),
        _xlfn.IFNA(_xlfn.XLOOKUP(K681,Transportation!$A:$A,Transportation!$M:$M),
          _xlfn.IFNA(_xlfn.XLOOKUP(K681,'Waste and circular economy'!$A:$A,'Waste and circular economy'!$P:$P),
            _xlfn.XLOOKUP(K681,'Water and wastewater'!$A:$A,'Water and wastewater'!$P:$P))))),
    0),
  0)</f>
        <v>0</v>
      </c>
    </row>
    <row r="682" spans="1:21" x14ac:dyDescent="0.35">
      <c r="A682" t="s">
        <v>3200</v>
      </c>
      <c r="B682">
        <v>2018</v>
      </c>
      <c r="C682">
        <v>2019</v>
      </c>
      <c r="D682" t="s">
        <v>248</v>
      </c>
      <c r="E682" t="s">
        <v>248</v>
      </c>
      <c r="F682" t="s">
        <v>2545</v>
      </c>
      <c r="G682" t="s">
        <v>1620</v>
      </c>
      <c r="H682" t="s">
        <v>2546</v>
      </c>
      <c r="I682">
        <v>5170</v>
      </c>
      <c r="J682" t="s">
        <v>3282</v>
      </c>
      <c r="K682" s="44">
        <v>1143</v>
      </c>
      <c r="L682" t="s">
        <v>2547</v>
      </c>
      <c r="M682" t="s">
        <v>609</v>
      </c>
      <c r="N682" t="s">
        <v>2548</v>
      </c>
      <c r="O682" t="s">
        <v>610</v>
      </c>
      <c r="P682">
        <v>0</v>
      </c>
      <c r="Q682">
        <v>0</v>
      </c>
      <c r="R682">
        <v>21300000</v>
      </c>
      <c r="S682">
        <v>16330000</v>
      </c>
      <c r="T682">
        <f>_xlfn.XLOOKUP(K682,[1]Sheet1!$K:$K,[1]Sheet1!$T:$T,0,0)</f>
        <v>62000000</v>
      </c>
      <c r="U682">
        <f>IF(ROW()=MATCH(K682,$K:$K,0),
  _xlfn.IFNA(_xlfn.IFNA(_xlfn.XLOOKUP(K682,Buildings!$A:$A,Buildings!$P:$P),
      _xlfn.IFNA(_xlfn.XLOOKUP(K682,'Renewable energy'!$A:$A,'Renewable energy'!$O:$O),
        _xlfn.IFNA(_xlfn.XLOOKUP(K682,Transportation!$A:$A,Transportation!$M:$M),
          _xlfn.IFNA(_xlfn.XLOOKUP(K682,'Waste and circular economy'!$A:$A,'Waste and circular economy'!$P:$P),
            _xlfn.XLOOKUP(K682,'Water and wastewater'!$A:$A,'Water and wastewater'!$P:$P))))),
    0),
  0)</f>
        <v>0.5759288104838709</v>
      </c>
    </row>
    <row r="683" spans="1:21" x14ac:dyDescent="0.35">
      <c r="A683" t="s">
        <v>3200</v>
      </c>
      <c r="B683">
        <v>2018</v>
      </c>
      <c r="C683">
        <v>2019</v>
      </c>
      <c r="D683" t="s">
        <v>248</v>
      </c>
      <c r="E683" t="s">
        <v>248</v>
      </c>
      <c r="F683" t="s">
        <v>2545</v>
      </c>
      <c r="G683" t="s">
        <v>1620</v>
      </c>
      <c r="H683" t="s">
        <v>2546</v>
      </c>
      <c r="I683">
        <v>5170</v>
      </c>
      <c r="J683" t="s">
        <v>3282</v>
      </c>
      <c r="K683" s="44">
        <v>1144</v>
      </c>
      <c r="L683" t="s">
        <v>2549</v>
      </c>
      <c r="M683" t="s">
        <v>607</v>
      </c>
      <c r="N683" t="s">
        <v>2550</v>
      </c>
      <c r="O683" t="s">
        <v>608</v>
      </c>
      <c r="P683">
        <v>0</v>
      </c>
      <c r="Q683">
        <v>0</v>
      </c>
      <c r="R683">
        <v>1620000</v>
      </c>
      <c r="S683">
        <v>1242000</v>
      </c>
      <c r="T683">
        <f>_xlfn.XLOOKUP(K683,[1]Sheet1!$K:$K,[1]Sheet1!$T:$T,0,0)</f>
        <v>3240000</v>
      </c>
      <c r="U683">
        <f>IF(ROW()=MATCH(K683,$K:$K,0),
  _xlfn.IFNA(_xlfn.IFNA(_xlfn.XLOOKUP(K683,Buildings!$A:$A,Buildings!$P:$P),
      _xlfn.IFNA(_xlfn.XLOOKUP(K683,'Renewable energy'!$A:$A,'Renewable energy'!$O:$O),
        _xlfn.IFNA(_xlfn.XLOOKUP(K683,Transportation!$A:$A,Transportation!$M:$M),
          _xlfn.IFNA(_xlfn.XLOOKUP(K683,'Waste and circular economy'!$A:$A,'Waste and circular economy'!$P:$P),
            _xlfn.XLOOKUP(K683,'Water and wastewater'!$A:$A,'Water and wastewater'!$P:$P))))),
    0),
  0)</f>
        <v>0.35672233333333336</v>
      </c>
    </row>
    <row r="684" spans="1:21" x14ac:dyDescent="0.35">
      <c r="A684" t="s">
        <v>3201</v>
      </c>
      <c r="B684">
        <v>2023</v>
      </c>
      <c r="C684">
        <v>2023</v>
      </c>
      <c r="D684" t="s">
        <v>248</v>
      </c>
      <c r="E684" t="s">
        <v>248</v>
      </c>
      <c r="F684" t="s">
        <v>2545</v>
      </c>
      <c r="G684" t="s">
        <v>1620</v>
      </c>
      <c r="H684" t="s">
        <v>2546</v>
      </c>
      <c r="I684">
        <v>5170</v>
      </c>
      <c r="J684" t="s">
        <v>3282</v>
      </c>
      <c r="K684" s="44">
        <v>1486</v>
      </c>
      <c r="L684" t="s">
        <v>2551</v>
      </c>
      <c r="M684" t="s">
        <v>249</v>
      </c>
      <c r="N684" t="s">
        <v>2552</v>
      </c>
      <c r="O684" t="s">
        <v>250</v>
      </c>
      <c r="P684">
        <v>0</v>
      </c>
      <c r="Q684">
        <v>0</v>
      </c>
      <c r="R684">
        <v>42300000</v>
      </c>
      <c r="S684">
        <v>39847840</v>
      </c>
      <c r="T684">
        <f>_xlfn.XLOOKUP(K684,[1]Sheet1!$K:$K,[1]Sheet1!$T:$T,0,0)</f>
        <v>45000000</v>
      </c>
      <c r="U684">
        <f>IF(ROW()=MATCH(K684,$K:$K,0),
  _xlfn.IFNA(_xlfn.IFNA(_xlfn.XLOOKUP(K684,Buildings!$A:$A,Buildings!$P:$P),
      _xlfn.IFNA(_xlfn.XLOOKUP(K684,'Renewable energy'!$A:$A,'Renewable energy'!$O:$O),
        _xlfn.IFNA(_xlfn.XLOOKUP(K684,Transportation!$A:$A,Transportation!$M:$M),
          _xlfn.IFNA(_xlfn.XLOOKUP(K684,'Waste and circular economy'!$A:$A,'Waste and circular economy'!$P:$P),
            _xlfn.XLOOKUP(K684,'Water and wastewater'!$A:$A,'Water and wastewater'!$P:$P))))),
    0),
  0)</f>
        <v>0</v>
      </c>
    </row>
    <row r="685" spans="1:21" x14ac:dyDescent="0.35">
      <c r="A685" t="s">
        <v>3202</v>
      </c>
      <c r="B685">
        <v>2018</v>
      </c>
      <c r="C685">
        <v>2019</v>
      </c>
      <c r="D685" t="s">
        <v>248</v>
      </c>
      <c r="E685" t="s">
        <v>248</v>
      </c>
      <c r="F685" t="s">
        <v>2545</v>
      </c>
      <c r="G685" t="s">
        <v>1620</v>
      </c>
      <c r="H685" t="s">
        <v>2546</v>
      </c>
      <c r="I685">
        <v>5170</v>
      </c>
      <c r="J685" t="s">
        <v>3282</v>
      </c>
      <c r="K685" s="44">
        <v>1266</v>
      </c>
      <c r="L685" t="s">
        <v>2553</v>
      </c>
      <c r="M685" t="s">
        <v>466</v>
      </c>
      <c r="N685" t="s">
        <v>2554</v>
      </c>
      <c r="O685" t="s">
        <v>467</v>
      </c>
      <c r="P685">
        <v>0</v>
      </c>
      <c r="Q685">
        <v>0</v>
      </c>
      <c r="R685">
        <v>1620000</v>
      </c>
      <c r="S685">
        <v>1296000</v>
      </c>
      <c r="T685">
        <f>_xlfn.XLOOKUP(K685,[1]Sheet1!$K:$K,[1]Sheet1!$T:$T,0,0)</f>
        <v>2000000</v>
      </c>
      <c r="U685">
        <f>IF(ROW()=MATCH(K685,$K:$K,0),
  _xlfn.IFNA(_xlfn.IFNA(_xlfn.XLOOKUP(K685,Buildings!$A:$A,Buildings!$P:$P),
      _xlfn.IFNA(_xlfn.XLOOKUP(K685,'Renewable energy'!$A:$A,'Renewable energy'!$O:$O),
        _xlfn.IFNA(_xlfn.XLOOKUP(K685,Transportation!$A:$A,Transportation!$M:$M),
          _xlfn.IFNA(_xlfn.XLOOKUP(K685,'Waste and circular economy'!$A:$A,'Waste and circular economy'!$P:$P),
            _xlfn.XLOOKUP(K685,'Water and wastewater'!$A:$A,'Water and wastewater'!$P:$P))))),
    0),
  0)</f>
        <v>0.60301583999999997</v>
      </c>
    </row>
    <row r="686" spans="1:21" x14ac:dyDescent="0.35">
      <c r="A686" t="s">
        <v>3202</v>
      </c>
      <c r="B686">
        <v>2020</v>
      </c>
      <c r="C686">
        <v>2021</v>
      </c>
      <c r="D686" t="s">
        <v>248</v>
      </c>
      <c r="E686" t="s">
        <v>248</v>
      </c>
      <c r="F686" t="s">
        <v>2545</v>
      </c>
      <c r="G686" t="s">
        <v>1620</v>
      </c>
      <c r="H686" t="s">
        <v>2546</v>
      </c>
      <c r="I686">
        <v>5170</v>
      </c>
      <c r="J686" t="s">
        <v>3283</v>
      </c>
      <c r="K686" s="44">
        <v>1268</v>
      </c>
      <c r="L686" t="s">
        <v>2555</v>
      </c>
      <c r="M686" t="s">
        <v>1343</v>
      </c>
      <c r="N686" t="s">
        <v>2556</v>
      </c>
      <c r="O686" t="s">
        <v>1344</v>
      </c>
      <c r="P686">
        <v>0</v>
      </c>
      <c r="Q686">
        <v>0</v>
      </c>
      <c r="R686">
        <v>4000000</v>
      </c>
      <c r="S686">
        <v>3200000</v>
      </c>
      <c r="T686">
        <f>_xlfn.XLOOKUP(K686,[1]Sheet1!$K:$K,[1]Sheet1!$T:$T,0,0)</f>
        <v>25000000</v>
      </c>
      <c r="U686">
        <f>IF(ROW()=MATCH(K686,$K:$K,0),
  _xlfn.IFNA(_xlfn.IFNA(_xlfn.XLOOKUP(K686,Buildings!$A:$A,Buildings!$P:$P),
      _xlfn.IFNA(_xlfn.XLOOKUP(K686,'Renewable energy'!$A:$A,'Renewable energy'!$O:$O),
        _xlfn.IFNA(_xlfn.XLOOKUP(K686,Transportation!$A:$A,Transportation!$M:$M),
          _xlfn.IFNA(_xlfn.XLOOKUP(K686,'Waste and circular economy'!$A:$A,'Waste and circular economy'!$P:$P),
            _xlfn.XLOOKUP(K686,'Water and wastewater'!$A:$A,'Water and wastewater'!$P:$P))))),
    0),
  0)</f>
        <v>0</v>
      </c>
    </row>
    <row r="687" spans="1:21" x14ac:dyDescent="0.35">
      <c r="A687" t="s">
        <v>3202</v>
      </c>
      <c r="B687">
        <v>2019</v>
      </c>
      <c r="C687">
        <v>2019</v>
      </c>
      <c r="D687" t="s">
        <v>248</v>
      </c>
      <c r="E687" t="s">
        <v>248</v>
      </c>
      <c r="F687" t="s">
        <v>2545</v>
      </c>
      <c r="G687" t="s">
        <v>1620</v>
      </c>
      <c r="H687" t="s">
        <v>2546</v>
      </c>
      <c r="I687">
        <v>5170</v>
      </c>
      <c r="J687" t="s">
        <v>3284</v>
      </c>
      <c r="K687" s="44">
        <v>1265</v>
      </c>
      <c r="L687" t="s">
        <v>2557</v>
      </c>
      <c r="M687" t="s">
        <v>911</v>
      </c>
      <c r="N687" t="s">
        <v>2558</v>
      </c>
      <c r="O687" t="s">
        <v>912</v>
      </c>
      <c r="P687">
        <v>0</v>
      </c>
      <c r="Q687">
        <v>0</v>
      </c>
      <c r="R687">
        <v>2000000</v>
      </c>
      <c r="S687">
        <v>1600000</v>
      </c>
      <c r="T687">
        <f>_xlfn.XLOOKUP(K687,[1]Sheet1!$K:$K,[1]Sheet1!$T:$T,0,0)</f>
        <v>2000000</v>
      </c>
      <c r="U687">
        <f>IF(ROW()=MATCH(K687,$K:$K,0),
  _xlfn.IFNA(_xlfn.IFNA(_xlfn.XLOOKUP(K687,Buildings!$A:$A,Buildings!$P:$P),
      _xlfn.IFNA(_xlfn.XLOOKUP(K687,'Renewable energy'!$A:$A,'Renewable energy'!$O:$O),
        _xlfn.IFNA(_xlfn.XLOOKUP(K687,Transportation!$A:$A,Transportation!$M:$M),
          _xlfn.IFNA(_xlfn.XLOOKUP(K687,'Waste and circular economy'!$A:$A,'Waste and circular economy'!$P:$P),
            _xlfn.XLOOKUP(K687,'Water and wastewater'!$A:$A,'Water and wastewater'!$P:$P))))),
    0),
  0)</f>
        <v>11.865600000000001</v>
      </c>
    </row>
    <row r="688" spans="1:21" x14ac:dyDescent="0.35">
      <c r="A688" t="s">
        <v>3203</v>
      </c>
      <c r="B688">
        <v>2021</v>
      </c>
      <c r="C688">
        <v>2021</v>
      </c>
      <c r="D688" t="s">
        <v>248</v>
      </c>
      <c r="E688" t="s">
        <v>248</v>
      </c>
      <c r="F688" t="s">
        <v>2545</v>
      </c>
      <c r="G688" t="s">
        <v>1620</v>
      </c>
      <c r="H688" t="s">
        <v>2546</v>
      </c>
      <c r="I688">
        <v>5170</v>
      </c>
      <c r="J688" t="s">
        <v>3284</v>
      </c>
      <c r="K688" s="44">
        <v>1374</v>
      </c>
      <c r="L688" t="s">
        <v>2086</v>
      </c>
      <c r="M688" t="s">
        <v>831</v>
      </c>
      <c r="N688" t="s">
        <v>2559</v>
      </c>
      <c r="O688" t="s">
        <v>861</v>
      </c>
      <c r="P688">
        <v>0</v>
      </c>
      <c r="Q688">
        <v>0</v>
      </c>
      <c r="R688">
        <v>2000000</v>
      </c>
      <c r="S688">
        <v>1764706.991358995</v>
      </c>
      <c r="T688">
        <f>_xlfn.XLOOKUP(K688,[1]Sheet1!$K:$K,[1]Sheet1!$T:$T,0,0)</f>
        <v>5760000</v>
      </c>
      <c r="U688">
        <f>IF(ROW()=MATCH(K688,$K:$K,0),
  _xlfn.IFNA(_xlfn.IFNA(_xlfn.XLOOKUP(K688,Buildings!$A:$A,Buildings!$P:$P),
      _xlfn.IFNA(_xlfn.XLOOKUP(K688,'Renewable energy'!$A:$A,'Renewable energy'!$O:$O),
        _xlfn.IFNA(_xlfn.XLOOKUP(K688,Transportation!$A:$A,Transportation!$M:$M),
          _xlfn.IFNA(_xlfn.XLOOKUP(K688,'Waste and circular economy'!$A:$A,'Waste and circular economy'!$P:$P),
            _xlfn.XLOOKUP(K688,'Water and wastewater'!$A:$A,'Water and wastewater'!$P:$P))))),
    0),
  0)</f>
        <v>9.0882410054988227</v>
      </c>
    </row>
    <row r="689" spans="1:21" x14ac:dyDescent="0.35">
      <c r="A689" t="s">
        <v>3200</v>
      </c>
      <c r="B689">
        <v>2018</v>
      </c>
      <c r="C689">
        <v>2018</v>
      </c>
      <c r="D689" t="s">
        <v>248</v>
      </c>
      <c r="E689" t="s">
        <v>248</v>
      </c>
      <c r="F689" t="s">
        <v>2545</v>
      </c>
      <c r="G689" t="s">
        <v>1620</v>
      </c>
      <c r="H689" t="s">
        <v>2546</v>
      </c>
      <c r="I689">
        <v>5170</v>
      </c>
      <c r="J689" t="s">
        <v>3284</v>
      </c>
      <c r="K689" s="44">
        <v>1141</v>
      </c>
      <c r="L689" t="s">
        <v>1713</v>
      </c>
      <c r="M689" t="s">
        <v>848</v>
      </c>
      <c r="N689" t="s">
        <v>2560</v>
      </c>
      <c r="O689" t="s">
        <v>926</v>
      </c>
      <c r="P689">
        <v>0</v>
      </c>
      <c r="Q689">
        <v>0</v>
      </c>
      <c r="R689">
        <v>320000</v>
      </c>
      <c r="S689">
        <v>245333.33333333331</v>
      </c>
      <c r="T689">
        <f>_xlfn.XLOOKUP(K689,[1]Sheet1!$K:$K,[1]Sheet1!$T:$T,0,0)</f>
        <v>400000</v>
      </c>
      <c r="U689">
        <f>IF(ROW()=MATCH(K689,$K:$K,0),
  _xlfn.IFNA(_xlfn.IFNA(_xlfn.XLOOKUP(K689,Buildings!$A:$A,Buildings!$P:$P),
      _xlfn.IFNA(_xlfn.XLOOKUP(K689,'Renewable energy'!$A:$A,'Renewable energy'!$O:$O),
        _xlfn.IFNA(_xlfn.XLOOKUP(K689,Transportation!$A:$A,Transportation!$M:$M),
          _xlfn.IFNA(_xlfn.XLOOKUP(K689,'Waste and circular economy'!$A:$A,'Waste and circular economy'!$P:$P),
            _xlfn.XLOOKUP(K689,'Water and wastewater'!$A:$A,'Water and wastewater'!$P:$P))))),
    0),
  0)</f>
        <v>0</v>
      </c>
    </row>
    <row r="690" spans="1:21" x14ac:dyDescent="0.35">
      <c r="A690" t="s">
        <v>3202</v>
      </c>
      <c r="B690">
        <v>2019</v>
      </c>
      <c r="C690">
        <v>2019</v>
      </c>
      <c r="D690" t="s">
        <v>248</v>
      </c>
      <c r="E690" t="s">
        <v>248</v>
      </c>
      <c r="F690" t="s">
        <v>2545</v>
      </c>
      <c r="G690" t="s">
        <v>1620</v>
      </c>
      <c r="H690" t="s">
        <v>2546</v>
      </c>
      <c r="I690">
        <v>5170</v>
      </c>
      <c r="J690" t="s">
        <v>3286</v>
      </c>
      <c r="K690" s="44">
        <v>1269</v>
      </c>
      <c r="L690" t="s">
        <v>2561</v>
      </c>
      <c r="M690" t="s">
        <v>995</v>
      </c>
      <c r="N690" t="s">
        <v>2562</v>
      </c>
      <c r="O690" t="s">
        <v>996</v>
      </c>
      <c r="P690">
        <v>0</v>
      </c>
      <c r="Q690">
        <v>0</v>
      </c>
      <c r="R690">
        <v>640000</v>
      </c>
      <c r="S690">
        <v>512000</v>
      </c>
      <c r="T690">
        <f>_xlfn.XLOOKUP(K690,[1]Sheet1!$K:$K,[1]Sheet1!$T:$T,0,0)</f>
        <v>640000</v>
      </c>
      <c r="U690">
        <f>IF(ROW()=MATCH(K690,$K:$K,0),
  _xlfn.IFNA(_xlfn.IFNA(_xlfn.XLOOKUP(K690,Buildings!$A:$A,Buildings!$P:$P),
      _xlfn.IFNA(_xlfn.XLOOKUP(K690,'Renewable energy'!$A:$A,'Renewable energy'!$O:$O),
        _xlfn.IFNA(_xlfn.XLOOKUP(K690,Transportation!$A:$A,Transportation!$M:$M),
          _xlfn.IFNA(_xlfn.XLOOKUP(K690,'Waste and circular economy'!$A:$A,'Waste and circular economy'!$P:$P),
            _xlfn.XLOOKUP(K690,'Water and wastewater'!$A:$A,'Water and wastewater'!$P:$P))))),
    0),
  0)</f>
        <v>0</v>
      </c>
    </row>
    <row r="691" spans="1:21" x14ac:dyDescent="0.35">
      <c r="A691" t="s">
        <v>2983</v>
      </c>
      <c r="B691">
        <v>2019</v>
      </c>
      <c r="C691">
        <v>2021</v>
      </c>
      <c r="D691" t="s">
        <v>248</v>
      </c>
      <c r="E691" t="s">
        <v>248</v>
      </c>
      <c r="F691" t="s">
        <v>2545</v>
      </c>
      <c r="G691" t="s">
        <v>1620</v>
      </c>
      <c r="H691" t="s">
        <v>2546</v>
      </c>
      <c r="I691">
        <v>5170</v>
      </c>
      <c r="J691" t="s">
        <v>3285</v>
      </c>
      <c r="K691" s="44">
        <v>1311</v>
      </c>
      <c r="L691" t="s">
        <v>2563</v>
      </c>
      <c r="M691" t="s">
        <v>1186</v>
      </c>
      <c r="N691" t="s">
        <v>2564</v>
      </c>
      <c r="O691" t="s">
        <v>1187</v>
      </c>
      <c r="P691">
        <v>0</v>
      </c>
      <c r="Q691">
        <v>0</v>
      </c>
      <c r="R691">
        <v>30000000</v>
      </c>
      <c r="S691">
        <v>25000000</v>
      </c>
      <c r="T691">
        <f>_xlfn.XLOOKUP(K691,[1]Sheet1!$K:$K,[1]Sheet1!$T:$T,0,0)</f>
        <v>45000000</v>
      </c>
      <c r="U691">
        <f>IF(ROW()=MATCH(K691,$K:$K,0),
  _xlfn.IFNA(_xlfn.IFNA(_xlfn.XLOOKUP(K691,Buildings!$A:$A,Buildings!$P:$P),
      _xlfn.IFNA(_xlfn.XLOOKUP(K691,'Renewable energy'!$A:$A,'Renewable energy'!$O:$O),
        _xlfn.IFNA(_xlfn.XLOOKUP(K691,Transportation!$A:$A,Transportation!$M:$M),
          _xlfn.IFNA(_xlfn.XLOOKUP(K691,'Waste and circular economy'!$A:$A,'Waste and circular economy'!$P:$P),
            _xlfn.XLOOKUP(K691,'Water and wastewater'!$A:$A,'Water and wastewater'!$P:$P))))),
    0),
  0)</f>
        <v>0</v>
      </c>
    </row>
    <row r="692" spans="1:21" x14ac:dyDescent="0.35">
      <c r="A692" t="s">
        <v>3203</v>
      </c>
      <c r="B692">
        <v>2019</v>
      </c>
      <c r="C692">
        <v>2021</v>
      </c>
      <c r="D692" t="s">
        <v>248</v>
      </c>
      <c r="E692" t="s">
        <v>248</v>
      </c>
      <c r="F692" t="s">
        <v>2545</v>
      </c>
      <c r="G692" t="s">
        <v>1620</v>
      </c>
      <c r="H692" t="s">
        <v>2546</v>
      </c>
      <c r="I692">
        <v>5170</v>
      </c>
      <c r="J692" t="s">
        <v>3285</v>
      </c>
      <c r="K692" s="44">
        <v>1311</v>
      </c>
      <c r="L692" t="s">
        <v>2563</v>
      </c>
      <c r="M692" t="s">
        <v>1186</v>
      </c>
      <c r="N692" t="s">
        <v>2564</v>
      </c>
      <c r="O692" t="s">
        <v>1187</v>
      </c>
      <c r="P692">
        <v>0</v>
      </c>
      <c r="Q692">
        <v>0</v>
      </c>
      <c r="R692">
        <v>8920000</v>
      </c>
      <c r="S692">
        <v>7870593.1814611144</v>
      </c>
      <c r="T692">
        <f>_xlfn.XLOOKUP(K692,[1]Sheet1!$K:$K,[1]Sheet1!$T:$T,0,0)</f>
        <v>45000000</v>
      </c>
      <c r="U692">
        <f>IF(ROW()=MATCH(K692,$K:$K,0),
  _xlfn.IFNA(_xlfn.IFNA(_xlfn.XLOOKUP(K692,Buildings!$A:$A,Buildings!$P:$P),
      _xlfn.IFNA(_xlfn.XLOOKUP(K692,'Renewable energy'!$A:$A,'Renewable energy'!$O:$O),
        _xlfn.IFNA(_xlfn.XLOOKUP(K692,Transportation!$A:$A,Transportation!$M:$M),
          _xlfn.IFNA(_xlfn.XLOOKUP(K692,'Waste and circular economy'!$A:$A,'Waste and circular economy'!$P:$P),
            _xlfn.XLOOKUP(K692,'Water and wastewater'!$A:$A,'Water and wastewater'!$P:$P))))),
    0),
  0)</f>
        <v>0</v>
      </c>
    </row>
    <row r="693" spans="1:21" x14ac:dyDescent="0.35">
      <c r="A693" t="s">
        <v>3202</v>
      </c>
      <c r="B693">
        <v>2019</v>
      </c>
      <c r="C693">
        <v>2020</v>
      </c>
      <c r="D693" t="s">
        <v>248</v>
      </c>
      <c r="E693" t="s">
        <v>248</v>
      </c>
      <c r="F693" t="s">
        <v>2545</v>
      </c>
      <c r="G693" t="s">
        <v>1620</v>
      </c>
      <c r="H693" t="s">
        <v>2546</v>
      </c>
      <c r="I693">
        <v>5170</v>
      </c>
      <c r="J693" t="s">
        <v>3286</v>
      </c>
      <c r="K693" s="44">
        <v>1264</v>
      </c>
      <c r="L693" t="s">
        <v>2565</v>
      </c>
      <c r="M693" t="s">
        <v>997</v>
      </c>
      <c r="N693" t="s">
        <v>2566</v>
      </c>
      <c r="O693" t="s">
        <v>998</v>
      </c>
      <c r="P693">
        <v>0</v>
      </c>
      <c r="Q693">
        <v>0</v>
      </c>
      <c r="R693">
        <v>7500000</v>
      </c>
      <c r="S693">
        <v>6000000</v>
      </c>
      <c r="T693">
        <f>_xlfn.XLOOKUP(K693,[1]Sheet1!$K:$K,[1]Sheet1!$T:$T,0,0)</f>
        <v>9000000</v>
      </c>
      <c r="U693">
        <f>IF(ROW()=MATCH(K693,$K:$K,0),
  _xlfn.IFNA(_xlfn.IFNA(_xlfn.XLOOKUP(K693,Buildings!$A:$A,Buildings!$P:$P),
      _xlfn.IFNA(_xlfn.XLOOKUP(K693,'Renewable energy'!$A:$A,'Renewable energy'!$O:$O),
        _xlfn.IFNA(_xlfn.XLOOKUP(K693,Transportation!$A:$A,Transportation!$M:$M),
          _xlfn.IFNA(_xlfn.XLOOKUP(K693,'Waste and circular economy'!$A:$A,'Waste and circular economy'!$P:$P),
            _xlfn.XLOOKUP(K693,'Water and wastewater'!$A:$A,'Water and wastewater'!$P:$P))))),
    0),
  0)</f>
        <v>0</v>
      </c>
    </row>
    <row r="694" spans="1:21" x14ac:dyDescent="0.35">
      <c r="A694" t="s">
        <v>3200</v>
      </c>
      <c r="B694">
        <v>2018</v>
      </c>
      <c r="C694">
        <v>2019</v>
      </c>
      <c r="D694" t="s">
        <v>248</v>
      </c>
      <c r="E694" t="s">
        <v>248</v>
      </c>
      <c r="F694" t="s">
        <v>2545</v>
      </c>
      <c r="G694" t="s">
        <v>1620</v>
      </c>
      <c r="H694" t="s">
        <v>2546</v>
      </c>
      <c r="I694">
        <v>5170</v>
      </c>
      <c r="J694" t="s">
        <v>3286</v>
      </c>
      <c r="K694" s="44">
        <v>1142</v>
      </c>
      <c r="L694" t="s">
        <v>2567</v>
      </c>
      <c r="M694" t="s">
        <v>1011</v>
      </c>
      <c r="N694" t="s">
        <v>2455</v>
      </c>
      <c r="O694" t="s">
        <v>1012</v>
      </c>
      <c r="P694">
        <v>0</v>
      </c>
      <c r="Q694">
        <v>0</v>
      </c>
      <c r="R694">
        <v>400000</v>
      </c>
      <c r="S694">
        <v>306666.66666666669</v>
      </c>
      <c r="T694">
        <f>_xlfn.XLOOKUP(K694,[1]Sheet1!$K:$K,[1]Sheet1!$T:$T,0,0)</f>
        <v>817000</v>
      </c>
      <c r="U694">
        <f>IF(ROW()=MATCH(K694,$K:$K,0),
  _xlfn.IFNA(_xlfn.IFNA(_xlfn.XLOOKUP(K694,Buildings!$A:$A,Buildings!$P:$P),
      _xlfn.IFNA(_xlfn.XLOOKUP(K694,'Renewable energy'!$A:$A,'Renewable energy'!$O:$O),
        _xlfn.IFNA(_xlfn.XLOOKUP(K694,Transportation!$A:$A,Transportation!$M:$M),
          _xlfn.IFNA(_xlfn.XLOOKUP(K694,'Waste and circular economy'!$A:$A,'Waste and circular economy'!$P:$P),
            _xlfn.XLOOKUP(K694,'Water and wastewater'!$A:$A,'Water and wastewater'!$P:$P))))),
    0),
  0)</f>
        <v>0</v>
      </c>
    </row>
    <row r="695" spans="1:21" x14ac:dyDescent="0.35">
      <c r="A695" t="s">
        <v>3203</v>
      </c>
      <c r="B695">
        <v>2021</v>
      </c>
      <c r="C695">
        <v>2023</v>
      </c>
      <c r="D695" t="s">
        <v>248</v>
      </c>
      <c r="E695" t="s">
        <v>248</v>
      </c>
      <c r="F695" t="s">
        <v>2545</v>
      </c>
      <c r="G695" t="s">
        <v>1620</v>
      </c>
      <c r="H695" t="s">
        <v>2546</v>
      </c>
      <c r="I695">
        <v>5170</v>
      </c>
      <c r="J695" t="s">
        <v>3282</v>
      </c>
      <c r="K695" s="44">
        <v>1373</v>
      </c>
      <c r="L695" t="s">
        <v>2568</v>
      </c>
      <c r="M695" t="s">
        <v>361</v>
      </c>
      <c r="N695" t="s">
        <v>2569</v>
      </c>
      <c r="O695" t="s">
        <v>362</v>
      </c>
      <c r="P695">
        <v>0</v>
      </c>
      <c r="Q695">
        <v>0</v>
      </c>
      <c r="R695">
        <v>40000000</v>
      </c>
      <c r="S695">
        <v>35294139.827179886</v>
      </c>
      <c r="T695">
        <f>_xlfn.XLOOKUP(K695,[1]Sheet1!$K:$K,[1]Sheet1!$T:$T,0,0)</f>
        <v>272000000</v>
      </c>
      <c r="U695">
        <f>IF(ROW()=MATCH(K695,$K:$K,0),
  _xlfn.IFNA(_xlfn.IFNA(_xlfn.XLOOKUP(K695,Buildings!$A:$A,Buildings!$P:$P),
      _xlfn.IFNA(_xlfn.XLOOKUP(K695,'Renewable energy'!$A:$A,'Renewable energy'!$O:$O),
        _xlfn.IFNA(_xlfn.XLOOKUP(K695,Transportation!$A:$A,Transportation!$M:$M),
          _xlfn.IFNA(_xlfn.XLOOKUP(K695,'Waste and circular economy'!$A:$A,'Waste and circular economy'!$P:$P),
            _xlfn.XLOOKUP(K695,'Water and wastewater'!$A:$A,'Water and wastewater'!$P:$P))))),
    0),
  0)</f>
        <v>1.1080542747716735</v>
      </c>
    </row>
    <row r="696" spans="1:21" x14ac:dyDescent="0.35">
      <c r="A696" t="s">
        <v>3204</v>
      </c>
      <c r="B696">
        <v>2021</v>
      </c>
      <c r="C696">
        <v>2023</v>
      </c>
      <c r="D696" t="s">
        <v>248</v>
      </c>
      <c r="E696" t="s">
        <v>248</v>
      </c>
      <c r="F696" t="s">
        <v>2545</v>
      </c>
      <c r="G696" t="s">
        <v>1620</v>
      </c>
      <c r="H696" t="s">
        <v>2546</v>
      </c>
      <c r="I696">
        <v>5170</v>
      </c>
      <c r="J696" t="s">
        <v>3282</v>
      </c>
      <c r="K696" s="44">
        <v>1373</v>
      </c>
      <c r="L696" t="s">
        <v>2568</v>
      </c>
      <c r="M696" t="s">
        <v>361</v>
      </c>
      <c r="N696" t="s">
        <v>2569</v>
      </c>
      <c r="O696" t="s">
        <v>362</v>
      </c>
      <c r="P696">
        <v>0</v>
      </c>
      <c r="Q696">
        <v>0</v>
      </c>
      <c r="R696">
        <v>100000000</v>
      </c>
      <c r="S696">
        <v>91428580</v>
      </c>
      <c r="T696">
        <f>_xlfn.XLOOKUP(K696,[1]Sheet1!$K:$K,[1]Sheet1!$T:$T,0,0)</f>
        <v>272000000</v>
      </c>
      <c r="U696">
        <f>IF(ROW()=MATCH(K696,$K:$K,0),
  _xlfn.IFNA(_xlfn.IFNA(_xlfn.XLOOKUP(K696,Buildings!$A:$A,Buildings!$P:$P),
      _xlfn.IFNA(_xlfn.XLOOKUP(K696,'Renewable energy'!$A:$A,'Renewable energy'!$O:$O),
        _xlfn.IFNA(_xlfn.XLOOKUP(K696,Transportation!$A:$A,Transportation!$M:$M),
          _xlfn.IFNA(_xlfn.XLOOKUP(K696,'Waste and circular economy'!$A:$A,'Waste and circular economy'!$P:$P),
            _xlfn.XLOOKUP(K696,'Water and wastewater'!$A:$A,'Water and wastewater'!$P:$P))))),
    0),
  0)</f>
        <v>0</v>
      </c>
    </row>
    <row r="697" spans="1:21" x14ac:dyDescent="0.35">
      <c r="A697" t="s">
        <v>3202</v>
      </c>
      <c r="B697">
        <v>2019</v>
      </c>
      <c r="C697">
        <v>2022</v>
      </c>
      <c r="D697" t="s">
        <v>248</v>
      </c>
      <c r="E697" t="s">
        <v>248</v>
      </c>
      <c r="F697" t="s">
        <v>2545</v>
      </c>
      <c r="G697" t="s">
        <v>1620</v>
      </c>
      <c r="H697" t="s">
        <v>2546</v>
      </c>
      <c r="I697">
        <v>5170</v>
      </c>
      <c r="J697" t="s">
        <v>3285</v>
      </c>
      <c r="K697" s="44">
        <v>1263</v>
      </c>
      <c r="L697" t="s">
        <v>2570</v>
      </c>
      <c r="M697" t="s">
        <v>1232</v>
      </c>
      <c r="N697" t="s">
        <v>2571</v>
      </c>
      <c r="O697" t="s">
        <v>1233</v>
      </c>
      <c r="P697">
        <v>0</v>
      </c>
      <c r="Q697">
        <v>0</v>
      </c>
      <c r="R697">
        <v>31840000</v>
      </c>
      <c r="S697">
        <v>25472000</v>
      </c>
      <c r="T697">
        <f>_xlfn.XLOOKUP(K697,[1]Sheet1!$K:$K,[1]Sheet1!$T:$T,0,0)</f>
        <v>34000000</v>
      </c>
      <c r="U697">
        <f>IF(ROW()=MATCH(K697,$K:$K,0),
  _xlfn.IFNA(_xlfn.IFNA(_xlfn.XLOOKUP(K697,Buildings!$A:$A,Buildings!$P:$P),
      _xlfn.IFNA(_xlfn.XLOOKUP(K697,'Renewable energy'!$A:$A,'Renewable energy'!$O:$O),
        _xlfn.IFNA(_xlfn.XLOOKUP(K697,Transportation!$A:$A,Transportation!$M:$M),
          _xlfn.IFNA(_xlfn.XLOOKUP(K697,'Waste and circular economy'!$A:$A,'Waste and circular economy'!$P:$P),
            _xlfn.XLOOKUP(K697,'Water and wastewater'!$A:$A,'Water and wastewater'!$P:$P))))),
    0),
  0)</f>
        <v>0</v>
      </c>
    </row>
    <row r="698" spans="1:21" x14ac:dyDescent="0.35">
      <c r="A698" t="s">
        <v>3202</v>
      </c>
      <c r="B698">
        <v>2019</v>
      </c>
      <c r="C698">
        <v>2021</v>
      </c>
      <c r="D698" t="s">
        <v>248</v>
      </c>
      <c r="E698" t="s">
        <v>248</v>
      </c>
      <c r="F698" t="s">
        <v>2545</v>
      </c>
      <c r="G698" t="s">
        <v>1620</v>
      </c>
      <c r="H698" t="s">
        <v>2546</v>
      </c>
      <c r="I698">
        <v>5170</v>
      </c>
      <c r="J698" t="s">
        <v>3288</v>
      </c>
      <c r="K698" s="44">
        <v>1267</v>
      </c>
      <c r="L698" t="s">
        <v>2572</v>
      </c>
      <c r="M698" t="s">
        <v>1309</v>
      </c>
      <c r="N698" t="s">
        <v>2573</v>
      </c>
      <c r="O698" t="s">
        <v>1310</v>
      </c>
      <c r="P698">
        <v>0</v>
      </c>
      <c r="Q698">
        <v>0</v>
      </c>
      <c r="R698">
        <v>1000000</v>
      </c>
      <c r="S698">
        <v>800000</v>
      </c>
      <c r="T698">
        <f>_xlfn.XLOOKUP(K698,[1]Sheet1!$K:$K,[1]Sheet1!$T:$T,0,0)</f>
        <v>16500000</v>
      </c>
      <c r="U698">
        <f>IF(ROW()=MATCH(K698,$K:$K,0),
  _xlfn.IFNA(_xlfn.IFNA(_xlfn.XLOOKUP(K698,Buildings!$A:$A,Buildings!$P:$P),
      _xlfn.IFNA(_xlfn.XLOOKUP(K698,'Renewable energy'!$A:$A,'Renewable energy'!$O:$O),
        _xlfn.IFNA(_xlfn.XLOOKUP(K698,Transportation!$A:$A,Transportation!$M:$M),
          _xlfn.IFNA(_xlfn.XLOOKUP(K698,'Waste and circular economy'!$A:$A,'Waste and circular economy'!$P:$P),
            _xlfn.XLOOKUP(K698,'Water and wastewater'!$A:$A,'Water and wastewater'!$P:$P))))),
    0),
  0)</f>
        <v>0</v>
      </c>
    </row>
    <row r="699" spans="1:21" x14ac:dyDescent="0.35">
      <c r="A699" t="s">
        <v>3205</v>
      </c>
      <c r="B699">
        <v>2022</v>
      </c>
      <c r="C699">
        <v>2025</v>
      </c>
      <c r="D699" t="s">
        <v>746</v>
      </c>
      <c r="E699" t="s">
        <v>746</v>
      </c>
      <c r="F699" t="s">
        <v>2574</v>
      </c>
      <c r="G699" t="s">
        <v>1474</v>
      </c>
      <c r="H699" t="s">
        <v>2575</v>
      </c>
      <c r="I699">
        <v>100136</v>
      </c>
      <c r="J699" t="s">
        <v>3287</v>
      </c>
      <c r="K699" s="44">
        <v>1397</v>
      </c>
      <c r="L699" t="s">
        <v>2576</v>
      </c>
      <c r="M699" t="s">
        <v>747</v>
      </c>
      <c r="N699" t="s">
        <v>2577</v>
      </c>
      <c r="O699" t="s">
        <v>748</v>
      </c>
      <c r="P699">
        <v>0</v>
      </c>
      <c r="Q699">
        <v>0</v>
      </c>
      <c r="R699">
        <v>536000000</v>
      </c>
      <c r="S699">
        <v>429600000</v>
      </c>
      <c r="T699">
        <f>_xlfn.XLOOKUP(K699,[1]Sheet1!$K:$K,[1]Sheet1!$T:$T,0,0)</f>
        <v>681000000</v>
      </c>
      <c r="U699">
        <f>IF(ROW()=MATCH(K699,$K:$K,0),
  _xlfn.IFNA(_xlfn.IFNA(_xlfn.XLOOKUP(K699,Buildings!$A:$A,Buildings!$P:$P),
      _xlfn.IFNA(_xlfn.XLOOKUP(K699,'Renewable energy'!$A:$A,'Renewable energy'!$O:$O),
        _xlfn.IFNA(_xlfn.XLOOKUP(K699,Transportation!$A:$A,Transportation!$M:$M),
          _xlfn.IFNA(_xlfn.XLOOKUP(K699,'Waste and circular economy'!$A:$A,'Waste and circular economy'!$P:$P),
            _xlfn.XLOOKUP(K699,'Water and wastewater'!$A:$A,'Water and wastewater'!$P:$P))))),
    0),
  0)</f>
        <v>0</v>
      </c>
    </row>
    <row r="700" spans="1:21" x14ac:dyDescent="0.35">
      <c r="A700" t="s">
        <v>3206</v>
      </c>
      <c r="B700">
        <v>2018</v>
      </c>
      <c r="C700">
        <v>2021</v>
      </c>
      <c r="D700" t="s">
        <v>1183</v>
      </c>
      <c r="E700" t="s">
        <v>1183</v>
      </c>
      <c r="F700" t="s">
        <v>2578</v>
      </c>
      <c r="G700" t="s">
        <v>1597</v>
      </c>
      <c r="H700" t="s">
        <v>2579</v>
      </c>
      <c r="I700">
        <v>6210</v>
      </c>
      <c r="J700" t="s">
        <v>3285</v>
      </c>
      <c r="K700" s="44">
        <v>1165</v>
      </c>
      <c r="L700" t="s">
        <v>2028</v>
      </c>
      <c r="M700" t="s">
        <v>1184</v>
      </c>
      <c r="N700" t="s">
        <v>2029</v>
      </c>
      <c r="O700" t="s">
        <v>1185</v>
      </c>
      <c r="P700">
        <v>0</v>
      </c>
      <c r="Q700">
        <v>0</v>
      </c>
      <c r="R700">
        <v>42500000</v>
      </c>
      <c r="S700">
        <v>38250000</v>
      </c>
      <c r="T700">
        <f>_xlfn.XLOOKUP(K700,[1]Sheet1!$K:$K,[1]Sheet1!$T:$T,0,0)</f>
        <v>135556000</v>
      </c>
      <c r="U700">
        <f>IF(ROW()=MATCH(K700,$K:$K,0),
  _xlfn.IFNA(_xlfn.IFNA(_xlfn.XLOOKUP(K700,Buildings!$A:$A,Buildings!$P:$P),
      _xlfn.IFNA(_xlfn.XLOOKUP(K700,'Renewable energy'!$A:$A,'Renewable energy'!$O:$O),
        _xlfn.IFNA(_xlfn.XLOOKUP(K700,Transportation!$A:$A,Transportation!$M:$M),
          _xlfn.IFNA(_xlfn.XLOOKUP(K700,'Waste and circular economy'!$A:$A,'Waste and circular economy'!$P:$P),
            _xlfn.XLOOKUP(K700,'Water and wastewater'!$A:$A,'Water and wastewater'!$P:$P))))),
    0),
  0)</f>
        <v>0</v>
      </c>
    </row>
    <row r="701" spans="1:21" x14ac:dyDescent="0.35">
      <c r="A701" t="s">
        <v>3167</v>
      </c>
      <c r="B701">
        <v>2017</v>
      </c>
      <c r="C701">
        <v>2017</v>
      </c>
      <c r="D701" t="s">
        <v>1015</v>
      </c>
      <c r="E701" t="s">
        <v>1015</v>
      </c>
      <c r="F701" t="s">
        <v>2580</v>
      </c>
      <c r="G701" t="s">
        <v>1419</v>
      </c>
      <c r="H701" t="s">
        <v>2581</v>
      </c>
      <c r="I701">
        <v>44820</v>
      </c>
      <c r="J701" t="s">
        <v>3286</v>
      </c>
      <c r="K701" s="44">
        <v>1092</v>
      </c>
      <c r="L701" t="s">
        <v>2582</v>
      </c>
      <c r="M701" t="s">
        <v>1016</v>
      </c>
      <c r="N701" t="s">
        <v>2583</v>
      </c>
      <c r="O701" t="s">
        <v>1017</v>
      </c>
      <c r="P701">
        <v>0</v>
      </c>
      <c r="Q701">
        <v>0</v>
      </c>
      <c r="R701">
        <v>2000000</v>
      </c>
      <c r="S701">
        <v>1150000</v>
      </c>
      <c r="T701">
        <f>_xlfn.XLOOKUP(K701,[1]Sheet1!$K:$K,[1]Sheet1!$T:$T,0,0)</f>
        <v>2000000</v>
      </c>
      <c r="U701">
        <f>IF(ROW()=MATCH(K701,$K:$K,0),
  _xlfn.IFNA(_xlfn.IFNA(_xlfn.XLOOKUP(K701,Buildings!$A:$A,Buildings!$P:$P),
      _xlfn.IFNA(_xlfn.XLOOKUP(K701,'Renewable energy'!$A:$A,'Renewable energy'!$O:$O),
        _xlfn.IFNA(_xlfn.XLOOKUP(K701,Transportation!$A:$A,Transportation!$M:$M),
          _xlfn.IFNA(_xlfn.XLOOKUP(K701,'Waste and circular economy'!$A:$A,'Waste and circular economy'!$P:$P),
            _xlfn.XLOOKUP(K701,'Water and wastewater'!$A:$A,'Water and wastewater'!$P:$P))))),
    0),
  0)</f>
        <v>18.399999999999999</v>
      </c>
    </row>
    <row r="702" spans="1:21" x14ac:dyDescent="0.35">
      <c r="A702" t="s">
        <v>3207</v>
      </c>
      <c r="B702">
        <v>2010</v>
      </c>
      <c r="C702">
        <v>2015</v>
      </c>
      <c r="D702" t="s">
        <v>523</v>
      </c>
      <c r="E702" t="s">
        <v>523</v>
      </c>
      <c r="F702" t="s">
        <v>1902</v>
      </c>
      <c r="G702" t="s">
        <v>1620</v>
      </c>
      <c r="H702" t="s">
        <v>1903</v>
      </c>
      <c r="I702">
        <v>100572</v>
      </c>
      <c r="J702" t="s">
        <v>3286</v>
      </c>
      <c r="K702" s="44">
        <v>1059</v>
      </c>
      <c r="L702" t="s">
        <v>2584</v>
      </c>
      <c r="M702" t="s">
        <v>1032</v>
      </c>
      <c r="N702" t="s">
        <v>2585</v>
      </c>
      <c r="O702" t="s">
        <v>1033</v>
      </c>
      <c r="P702">
        <v>0</v>
      </c>
      <c r="Q702">
        <v>0</v>
      </c>
      <c r="R702">
        <v>758925</v>
      </c>
      <c r="S702">
        <v>470517.99598365679</v>
      </c>
      <c r="T702">
        <f>_xlfn.XLOOKUP(K702,[1]Sheet1!$K:$K,[1]Sheet1!$T:$T,0,0)</f>
        <v>32250000</v>
      </c>
      <c r="U702">
        <f>IF(ROW()=MATCH(K702,$K:$K,0),
  _xlfn.IFNA(_xlfn.IFNA(_xlfn.XLOOKUP(K702,Buildings!$A:$A,Buildings!$P:$P),
      _xlfn.IFNA(_xlfn.XLOOKUP(K702,'Renewable energy'!$A:$A,'Renewable energy'!$O:$O),
        _xlfn.IFNA(_xlfn.XLOOKUP(K702,Transportation!$A:$A,Transportation!$M:$M),
          _xlfn.IFNA(_xlfn.XLOOKUP(K702,'Waste and circular economy'!$A:$A,'Waste and circular economy'!$P:$P),
            _xlfn.XLOOKUP(K702,'Water and wastewater'!$A:$A,'Water and wastewater'!$P:$P))))),
    0),
  0)</f>
        <v>0</v>
      </c>
    </row>
    <row r="703" spans="1:21" x14ac:dyDescent="0.35">
      <c r="A703" t="s">
        <v>3207</v>
      </c>
      <c r="B703">
        <v>2010</v>
      </c>
      <c r="C703">
        <v>2015</v>
      </c>
      <c r="D703" t="s">
        <v>523</v>
      </c>
      <c r="E703" t="s">
        <v>523</v>
      </c>
      <c r="F703" t="s">
        <v>1902</v>
      </c>
      <c r="G703" t="s">
        <v>1620</v>
      </c>
      <c r="H703" t="s">
        <v>1903</v>
      </c>
      <c r="I703">
        <v>100572</v>
      </c>
      <c r="J703" t="s">
        <v>3286</v>
      </c>
      <c r="K703" s="44">
        <v>1059</v>
      </c>
      <c r="L703" t="s">
        <v>2584</v>
      </c>
      <c r="M703" t="s">
        <v>1032</v>
      </c>
      <c r="N703" t="s">
        <v>2585</v>
      </c>
      <c r="O703" t="s">
        <v>1033</v>
      </c>
      <c r="P703">
        <v>0</v>
      </c>
      <c r="Q703">
        <v>0</v>
      </c>
      <c r="R703">
        <v>828000</v>
      </c>
      <c r="S703">
        <v>318240</v>
      </c>
      <c r="T703">
        <f>_xlfn.XLOOKUP(K703,[1]Sheet1!$K:$K,[1]Sheet1!$T:$T,0,0)</f>
        <v>32250000</v>
      </c>
      <c r="U703">
        <f>IF(ROW()=MATCH(K703,$K:$K,0),
  _xlfn.IFNA(_xlfn.IFNA(_xlfn.XLOOKUP(K703,Buildings!$A:$A,Buildings!$P:$P),
      _xlfn.IFNA(_xlfn.XLOOKUP(K703,'Renewable energy'!$A:$A,'Renewable energy'!$O:$O),
        _xlfn.IFNA(_xlfn.XLOOKUP(K703,Transportation!$A:$A,Transportation!$M:$M),
          _xlfn.IFNA(_xlfn.XLOOKUP(K703,'Waste and circular economy'!$A:$A,'Waste and circular economy'!$P:$P),
            _xlfn.XLOOKUP(K703,'Water and wastewater'!$A:$A,'Water and wastewater'!$P:$P))))),
    0),
  0)</f>
        <v>0</v>
      </c>
    </row>
    <row r="704" spans="1:21" x14ac:dyDescent="0.35">
      <c r="A704" t="s">
        <v>3207</v>
      </c>
      <c r="B704">
        <v>2010</v>
      </c>
      <c r="C704">
        <v>2015</v>
      </c>
      <c r="D704" t="s">
        <v>523</v>
      </c>
      <c r="E704" t="s">
        <v>523</v>
      </c>
      <c r="F704" t="s">
        <v>1902</v>
      </c>
      <c r="G704" t="s">
        <v>1620</v>
      </c>
      <c r="H704" t="s">
        <v>1903</v>
      </c>
      <c r="I704">
        <v>100572</v>
      </c>
      <c r="J704" t="s">
        <v>3286</v>
      </c>
      <c r="K704" s="44">
        <v>1059</v>
      </c>
      <c r="L704" t="s">
        <v>2584</v>
      </c>
      <c r="M704" t="s">
        <v>1032</v>
      </c>
      <c r="N704" t="s">
        <v>2585</v>
      </c>
      <c r="O704" t="s">
        <v>1033</v>
      </c>
      <c r="P704">
        <v>0</v>
      </c>
      <c r="Q704">
        <v>0</v>
      </c>
      <c r="R704">
        <v>859091</v>
      </c>
      <c r="S704">
        <v>414067.84257375979</v>
      </c>
      <c r="T704">
        <f>_xlfn.XLOOKUP(K704,[1]Sheet1!$K:$K,[1]Sheet1!$T:$T,0,0)</f>
        <v>32250000</v>
      </c>
      <c r="U704">
        <f>IF(ROW()=MATCH(K704,$K:$K,0),
  _xlfn.IFNA(_xlfn.IFNA(_xlfn.XLOOKUP(K704,Buildings!$A:$A,Buildings!$P:$P),
      _xlfn.IFNA(_xlfn.XLOOKUP(K704,'Renewable energy'!$A:$A,'Renewable energy'!$O:$O),
        _xlfn.IFNA(_xlfn.XLOOKUP(K704,Transportation!$A:$A,Transportation!$M:$M),
          _xlfn.IFNA(_xlfn.XLOOKUP(K704,'Waste and circular economy'!$A:$A,'Waste and circular economy'!$P:$P),
            _xlfn.XLOOKUP(K704,'Water and wastewater'!$A:$A,'Water and wastewater'!$P:$P))))),
    0),
  0)</f>
        <v>0</v>
      </c>
    </row>
    <row r="705" spans="1:21" x14ac:dyDescent="0.35">
      <c r="A705" t="s">
        <v>3207</v>
      </c>
      <c r="B705">
        <v>2010</v>
      </c>
      <c r="C705">
        <v>2015</v>
      </c>
      <c r="D705" t="s">
        <v>523</v>
      </c>
      <c r="E705" t="s">
        <v>523</v>
      </c>
      <c r="F705" t="s">
        <v>1902</v>
      </c>
      <c r="G705" t="s">
        <v>1620</v>
      </c>
      <c r="H705" t="s">
        <v>1903</v>
      </c>
      <c r="I705">
        <v>100572</v>
      </c>
      <c r="J705" t="s">
        <v>3286</v>
      </c>
      <c r="K705" s="44">
        <v>1059</v>
      </c>
      <c r="L705" t="s">
        <v>2584</v>
      </c>
      <c r="M705" t="s">
        <v>1032</v>
      </c>
      <c r="N705" t="s">
        <v>2585</v>
      </c>
      <c r="O705" t="s">
        <v>1033</v>
      </c>
      <c r="P705">
        <v>0</v>
      </c>
      <c r="Q705">
        <v>0</v>
      </c>
      <c r="R705">
        <v>987423</v>
      </c>
      <c r="S705">
        <v>467722.19058900839</v>
      </c>
      <c r="T705">
        <f>_xlfn.XLOOKUP(K705,[1]Sheet1!$K:$K,[1]Sheet1!$T:$T,0,0)</f>
        <v>32250000</v>
      </c>
      <c r="U705">
        <f>IF(ROW()=MATCH(K705,$K:$K,0),
  _xlfn.IFNA(_xlfn.IFNA(_xlfn.XLOOKUP(K705,Buildings!$A:$A,Buildings!$P:$P),
      _xlfn.IFNA(_xlfn.XLOOKUP(K705,'Renewable energy'!$A:$A,'Renewable energy'!$O:$O),
        _xlfn.IFNA(_xlfn.XLOOKUP(K705,Transportation!$A:$A,Transportation!$M:$M),
          _xlfn.IFNA(_xlfn.XLOOKUP(K705,'Waste and circular economy'!$A:$A,'Waste and circular economy'!$P:$P),
            _xlfn.XLOOKUP(K705,'Water and wastewater'!$A:$A,'Water and wastewater'!$P:$P))))),
    0),
  0)</f>
        <v>0</v>
      </c>
    </row>
    <row r="706" spans="1:21" x14ac:dyDescent="0.35">
      <c r="A706" t="s">
        <v>3207</v>
      </c>
      <c r="B706">
        <v>2010</v>
      </c>
      <c r="C706">
        <v>2015</v>
      </c>
      <c r="D706" t="s">
        <v>523</v>
      </c>
      <c r="E706" t="s">
        <v>523</v>
      </c>
      <c r="F706" t="s">
        <v>1902</v>
      </c>
      <c r="G706" t="s">
        <v>1620</v>
      </c>
      <c r="H706" t="s">
        <v>1903</v>
      </c>
      <c r="I706">
        <v>100572</v>
      </c>
      <c r="J706" t="s">
        <v>3286</v>
      </c>
      <c r="K706" s="44">
        <v>1059</v>
      </c>
      <c r="L706" t="s">
        <v>2584</v>
      </c>
      <c r="M706" t="s">
        <v>1032</v>
      </c>
      <c r="N706" t="s">
        <v>2585</v>
      </c>
      <c r="O706" t="s">
        <v>1033</v>
      </c>
      <c r="P706">
        <v>0</v>
      </c>
      <c r="Q706">
        <v>0</v>
      </c>
      <c r="R706">
        <v>1461803</v>
      </c>
      <c r="S706">
        <v>243620.02737009121</v>
      </c>
      <c r="T706">
        <f>_xlfn.XLOOKUP(K706,[1]Sheet1!$K:$K,[1]Sheet1!$T:$T,0,0)</f>
        <v>32250000</v>
      </c>
      <c r="U706">
        <f>IF(ROW()=MATCH(K706,$K:$K,0),
  _xlfn.IFNA(_xlfn.IFNA(_xlfn.XLOOKUP(K706,Buildings!$A:$A,Buildings!$P:$P),
      _xlfn.IFNA(_xlfn.XLOOKUP(K706,'Renewable energy'!$A:$A,'Renewable energy'!$O:$O),
        _xlfn.IFNA(_xlfn.XLOOKUP(K706,Transportation!$A:$A,Transportation!$M:$M),
          _xlfn.IFNA(_xlfn.XLOOKUP(K706,'Waste and circular economy'!$A:$A,'Waste and circular economy'!$P:$P),
            _xlfn.XLOOKUP(K706,'Water and wastewater'!$A:$A,'Water and wastewater'!$P:$P))))),
    0),
  0)</f>
        <v>0</v>
      </c>
    </row>
    <row r="707" spans="1:21" x14ac:dyDescent="0.35">
      <c r="A707" t="s">
        <v>3208</v>
      </c>
      <c r="B707">
        <v>2010</v>
      </c>
      <c r="C707">
        <v>2015</v>
      </c>
      <c r="D707" t="s">
        <v>523</v>
      </c>
      <c r="E707" t="s">
        <v>523</v>
      </c>
      <c r="F707" t="s">
        <v>1902</v>
      </c>
      <c r="G707" t="s">
        <v>1620</v>
      </c>
      <c r="H707" t="s">
        <v>1903</v>
      </c>
      <c r="I707">
        <v>100572</v>
      </c>
      <c r="J707" t="s">
        <v>3286</v>
      </c>
      <c r="K707" s="44">
        <v>1059</v>
      </c>
      <c r="L707" t="s">
        <v>2584</v>
      </c>
      <c r="M707" t="s">
        <v>1032</v>
      </c>
      <c r="N707" t="s">
        <v>2585</v>
      </c>
      <c r="O707" t="s">
        <v>1033</v>
      </c>
      <c r="P707">
        <v>0</v>
      </c>
      <c r="Q707">
        <v>0</v>
      </c>
      <c r="R707">
        <v>2083684</v>
      </c>
      <c r="S707">
        <v>1070002.866408736</v>
      </c>
      <c r="T707">
        <f>_xlfn.XLOOKUP(K707,[1]Sheet1!$K:$K,[1]Sheet1!$T:$T,0,0)</f>
        <v>32250000</v>
      </c>
      <c r="U707">
        <f>IF(ROW()=MATCH(K707,$K:$K,0),
  _xlfn.IFNA(_xlfn.IFNA(_xlfn.XLOOKUP(K707,Buildings!$A:$A,Buildings!$P:$P),
      _xlfn.IFNA(_xlfn.XLOOKUP(K707,'Renewable energy'!$A:$A,'Renewable energy'!$O:$O),
        _xlfn.IFNA(_xlfn.XLOOKUP(K707,Transportation!$A:$A,Transportation!$M:$M),
          _xlfn.IFNA(_xlfn.XLOOKUP(K707,'Waste and circular economy'!$A:$A,'Waste and circular economy'!$P:$P),
            _xlfn.XLOOKUP(K707,'Water and wastewater'!$A:$A,'Water and wastewater'!$P:$P))))),
    0),
  0)</f>
        <v>0</v>
      </c>
    </row>
    <row r="708" spans="1:21" x14ac:dyDescent="0.35">
      <c r="A708" t="s">
        <v>3207</v>
      </c>
      <c r="B708">
        <v>2013</v>
      </c>
      <c r="C708">
        <v>2015</v>
      </c>
      <c r="D708" t="s">
        <v>523</v>
      </c>
      <c r="E708" t="s">
        <v>523</v>
      </c>
      <c r="F708" t="s">
        <v>1902</v>
      </c>
      <c r="G708" t="s">
        <v>1620</v>
      </c>
      <c r="H708" t="s">
        <v>1903</v>
      </c>
      <c r="I708">
        <v>100572</v>
      </c>
      <c r="J708" t="s">
        <v>3286</v>
      </c>
      <c r="K708" s="44">
        <v>1062</v>
      </c>
      <c r="L708" t="s">
        <v>1026</v>
      </c>
      <c r="M708" t="s">
        <v>1026</v>
      </c>
      <c r="N708" t="s">
        <v>2586</v>
      </c>
      <c r="O708" t="s">
        <v>1027</v>
      </c>
      <c r="P708">
        <v>0</v>
      </c>
      <c r="Q708">
        <v>0</v>
      </c>
      <c r="R708">
        <v>5059092</v>
      </c>
      <c r="S708">
        <v>2438399.7851475189</v>
      </c>
      <c r="T708">
        <f>_xlfn.XLOOKUP(K708,[1]Sheet1!$K:$K,[1]Sheet1!$T:$T,0,0)</f>
        <v>18800000</v>
      </c>
      <c r="U708">
        <f>IF(ROW()=MATCH(K708,$K:$K,0),
  _xlfn.IFNA(_xlfn.IFNA(_xlfn.XLOOKUP(K708,Buildings!$A:$A,Buildings!$P:$P),
      _xlfn.IFNA(_xlfn.XLOOKUP(K708,'Renewable energy'!$A:$A,'Renewable energy'!$O:$O),
        _xlfn.IFNA(_xlfn.XLOOKUP(K708,Transportation!$A:$A,Transportation!$M:$M),
          _xlfn.IFNA(_xlfn.XLOOKUP(K708,'Waste and circular economy'!$A:$A,'Waste and circular economy'!$P:$P),
            _xlfn.XLOOKUP(K708,'Water and wastewater'!$A:$A,'Water and wastewater'!$P:$P))))),
    0),
  0)</f>
        <v>0</v>
      </c>
    </row>
    <row r="709" spans="1:21" x14ac:dyDescent="0.35">
      <c r="A709" t="s">
        <v>3207</v>
      </c>
      <c r="B709">
        <v>2013</v>
      </c>
      <c r="C709">
        <v>2015</v>
      </c>
      <c r="D709" t="s">
        <v>523</v>
      </c>
      <c r="E709" t="s">
        <v>523</v>
      </c>
      <c r="F709" t="s">
        <v>1902</v>
      </c>
      <c r="G709" t="s">
        <v>1620</v>
      </c>
      <c r="H709" t="s">
        <v>1903</v>
      </c>
      <c r="I709">
        <v>100572</v>
      </c>
      <c r="J709" t="s">
        <v>3286</v>
      </c>
      <c r="K709" s="44">
        <v>1062</v>
      </c>
      <c r="L709" t="s">
        <v>1026</v>
      </c>
      <c r="M709" t="s">
        <v>1026</v>
      </c>
      <c r="N709" t="s">
        <v>2586</v>
      </c>
      <c r="O709" t="s">
        <v>1027</v>
      </c>
      <c r="P709">
        <v>0</v>
      </c>
      <c r="Q709">
        <v>0</v>
      </c>
      <c r="R709">
        <v>8280000</v>
      </c>
      <c r="S709">
        <v>3182400</v>
      </c>
      <c r="T709">
        <f>_xlfn.XLOOKUP(K709,[1]Sheet1!$K:$K,[1]Sheet1!$T:$T,0,0)</f>
        <v>18800000</v>
      </c>
      <c r="U709">
        <f>IF(ROW()=MATCH(K709,$K:$K,0),
  _xlfn.IFNA(_xlfn.IFNA(_xlfn.XLOOKUP(K709,Buildings!$A:$A,Buildings!$P:$P),
      _xlfn.IFNA(_xlfn.XLOOKUP(K709,'Renewable energy'!$A:$A,'Renewable energy'!$O:$O),
        _xlfn.IFNA(_xlfn.XLOOKUP(K709,Transportation!$A:$A,Transportation!$M:$M),
          _xlfn.IFNA(_xlfn.XLOOKUP(K709,'Waste and circular economy'!$A:$A,'Waste and circular economy'!$P:$P),
            _xlfn.XLOOKUP(K709,'Water and wastewater'!$A:$A,'Water and wastewater'!$P:$P))))),
    0),
  0)</f>
        <v>0</v>
      </c>
    </row>
    <row r="710" spans="1:21" x14ac:dyDescent="0.35">
      <c r="A710" t="s">
        <v>3208</v>
      </c>
      <c r="B710">
        <v>2013</v>
      </c>
      <c r="C710">
        <v>2015</v>
      </c>
      <c r="D710" t="s">
        <v>523</v>
      </c>
      <c r="E710" t="s">
        <v>523</v>
      </c>
      <c r="F710" t="s">
        <v>1902</v>
      </c>
      <c r="G710" t="s">
        <v>1620</v>
      </c>
      <c r="H710" t="s">
        <v>1903</v>
      </c>
      <c r="I710">
        <v>100572</v>
      </c>
      <c r="J710" t="s">
        <v>3286</v>
      </c>
      <c r="K710" s="44">
        <v>1062</v>
      </c>
      <c r="L710" t="s">
        <v>1026</v>
      </c>
      <c r="M710" t="s">
        <v>1026</v>
      </c>
      <c r="N710" t="s">
        <v>2586</v>
      </c>
      <c r="O710" t="s">
        <v>1027</v>
      </c>
      <c r="P710">
        <v>0</v>
      </c>
      <c r="Q710">
        <v>0</v>
      </c>
      <c r="R710">
        <v>4381579</v>
      </c>
      <c r="S710">
        <v>2250006.281852874</v>
      </c>
      <c r="T710">
        <f>_xlfn.XLOOKUP(K710,[1]Sheet1!$K:$K,[1]Sheet1!$T:$T,0,0)</f>
        <v>18800000</v>
      </c>
      <c r="U710">
        <f>IF(ROW()=MATCH(K710,$K:$K,0),
  _xlfn.IFNA(_xlfn.IFNA(_xlfn.XLOOKUP(K710,Buildings!$A:$A,Buildings!$P:$P),
      _xlfn.IFNA(_xlfn.XLOOKUP(K710,'Renewable energy'!$A:$A,'Renewable energy'!$O:$O),
        _xlfn.IFNA(_xlfn.XLOOKUP(K710,Transportation!$A:$A,Transportation!$M:$M),
          _xlfn.IFNA(_xlfn.XLOOKUP(K710,'Waste and circular economy'!$A:$A,'Waste and circular economy'!$P:$P),
            _xlfn.XLOOKUP(K710,'Water and wastewater'!$A:$A,'Water and wastewater'!$P:$P))))),
    0),
  0)</f>
        <v>0</v>
      </c>
    </row>
    <row r="711" spans="1:21" x14ac:dyDescent="0.35">
      <c r="A711" t="s">
        <v>3207</v>
      </c>
      <c r="B711">
        <v>2010</v>
      </c>
      <c r="C711">
        <v>2015</v>
      </c>
      <c r="D711" t="s">
        <v>523</v>
      </c>
      <c r="E711" t="s">
        <v>523</v>
      </c>
      <c r="F711" t="s">
        <v>1902</v>
      </c>
      <c r="G711" t="s">
        <v>1620</v>
      </c>
      <c r="H711" t="s">
        <v>1903</v>
      </c>
      <c r="I711">
        <v>100572</v>
      </c>
      <c r="J711" t="s">
        <v>3286</v>
      </c>
      <c r="K711" s="44">
        <v>1061</v>
      </c>
      <c r="L711" t="s">
        <v>2587</v>
      </c>
      <c r="M711" t="s">
        <v>1028</v>
      </c>
      <c r="N711" t="s">
        <v>2588</v>
      </c>
      <c r="O711" t="s">
        <v>1029</v>
      </c>
      <c r="P711">
        <v>0</v>
      </c>
      <c r="Q711">
        <v>0</v>
      </c>
      <c r="R711">
        <v>920000</v>
      </c>
      <c r="S711">
        <v>353600</v>
      </c>
      <c r="T711">
        <f>_xlfn.XLOOKUP(K711,[1]Sheet1!$K:$K,[1]Sheet1!$T:$T,0,0)</f>
        <v>19303000</v>
      </c>
      <c r="U711">
        <f>IF(ROW()=MATCH(K711,$K:$K,0),
  _xlfn.IFNA(_xlfn.IFNA(_xlfn.XLOOKUP(K711,Buildings!$A:$A,Buildings!$P:$P),
      _xlfn.IFNA(_xlfn.XLOOKUP(K711,'Renewable energy'!$A:$A,'Renewable energy'!$O:$O),
        _xlfn.IFNA(_xlfn.XLOOKUP(K711,Transportation!$A:$A,Transportation!$M:$M),
          _xlfn.IFNA(_xlfn.XLOOKUP(K711,'Waste and circular economy'!$A:$A,'Waste and circular economy'!$P:$P),
            _xlfn.XLOOKUP(K711,'Water and wastewater'!$A:$A,'Water and wastewater'!$P:$P))))),
    0),
  0)</f>
        <v>0</v>
      </c>
    </row>
    <row r="712" spans="1:21" x14ac:dyDescent="0.35">
      <c r="A712" t="s">
        <v>3207</v>
      </c>
      <c r="B712">
        <v>2010</v>
      </c>
      <c r="C712">
        <v>2015</v>
      </c>
      <c r="D712" t="s">
        <v>523</v>
      </c>
      <c r="E712" t="s">
        <v>523</v>
      </c>
      <c r="F712" t="s">
        <v>1902</v>
      </c>
      <c r="G712" t="s">
        <v>1620</v>
      </c>
      <c r="H712" t="s">
        <v>1903</v>
      </c>
      <c r="I712">
        <v>100572</v>
      </c>
      <c r="J712" t="s">
        <v>3286</v>
      </c>
      <c r="K712" s="44">
        <v>1061</v>
      </c>
      <c r="L712" t="s">
        <v>2587</v>
      </c>
      <c r="M712" t="s">
        <v>1028</v>
      </c>
      <c r="N712" t="s">
        <v>2588</v>
      </c>
      <c r="O712" t="s">
        <v>1029</v>
      </c>
      <c r="P712">
        <v>0</v>
      </c>
      <c r="Q712">
        <v>0</v>
      </c>
      <c r="R712">
        <v>1071422</v>
      </c>
      <c r="S712">
        <v>664259.75200817152</v>
      </c>
      <c r="T712">
        <f>_xlfn.XLOOKUP(K712,[1]Sheet1!$K:$K,[1]Sheet1!$T:$T,0,0)</f>
        <v>19303000</v>
      </c>
      <c r="U712">
        <f>IF(ROW()=MATCH(K712,$K:$K,0),
  _xlfn.IFNA(_xlfn.IFNA(_xlfn.XLOOKUP(K712,Buildings!$A:$A,Buildings!$P:$P),
      _xlfn.IFNA(_xlfn.XLOOKUP(K712,'Renewable energy'!$A:$A,'Renewable energy'!$O:$O),
        _xlfn.IFNA(_xlfn.XLOOKUP(K712,Transportation!$A:$A,Transportation!$M:$M),
          _xlfn.IFNA(_xlfn.XLOOKUP(K712,'Waste and circular economy'!$A:$A,'Waste and circular economy'!$P:$P),
            _xlfn.XLOOKUP(K712,'Water and wastewater'!$A:$A,'Water and wastewater'!$P:$P))))),
    0),
  0)</f>
        <v>0</v>
      </c>
    </row>
    <row r="713" spans="1:21" x14ac:dyDescent="0.35">
      <c r="A713" t="s">
        <v>3207</v>
      </c>
      <c r="B713">
        <v>2010</v>
      </c>
      <c r="C713">
        <v>2015</v>
      </c>
      <c r="D713" t="s">
        <v>523</v>
      </c>
      <c r="E713" t="s">
        <v>523</v>
      </c>
      <c r="F713" t="s">
        <v>1902</v>
      </c>
      <c r="G713" t="s">
        <v>1620</v>
      </c>
      <c r="H713" t="s">
        <v>1903</v>
      </c>
      <c r="I713">
        <v>100572</v>
      </c>
      <c r="J713" t="s">
        <v>3286</v>
      </c>
      <c r="K713" s="44">
        <v>1061</v>
      </c>
      <c r="L713" t="s">
        <v>2587</v>
      </c>
      <c r="M713" t="s">
        <v>1028</v>
      </c>
      <c r="N713" t="s">
        <v>2588</v>
      </c>
      <c r="O713" t="s">
        <v>1029</v>
      </c>
      <c r="P713">
        <v>0</v>
      </c>
      <c r="Q713">
        <v>0</v>
      </c>
      <c r="R713">
        <v>1121549</v>
      </c>
      <c r="S713">
        <v>531254.94862172729</v>
      </c>
      <c r="T713">
        <f>_xlfn.XLOOKUP(K713,[1]Sheet1!$K:$K,[1]Sheet1!$T:$T,0,0)</f>
        <v>19303000</v>
      </c>
      <c r="U713">
        <f>IF(ROW()=MATCH(K713,$K:$K,0),
  _xlfn.IFNA(_xlfn.IFNA(_xlfn.XLOOKUP(K713,Buildings!$A:$A,Buildings!$P:$P),
      _xlfn.IFNA(_xlfn.XLOOKUP(K713,'Renewable energy'!$A:$A,'Renewable energy'!$O:$O),
        _xlfn.IFNA(_xlfn.XLOOKUP(K713,Transportation!$A:$A,Transportation!$M:$M),
          _xlfn.IFNA(_xlfn.XLOOKUP(K713,'Waste and circular economy'!$A:$A,'Waste and circular economy'!$P:$P),
            _xlfn.XLOOKUP(K713,'Water and wastewater'!$A:$A,'Water and wastewater'!$P:$P))))),
    0),
  0)</f>
        <v>0</v>
      </c>
    </row>
    <row r="714" spans="1:21" x14ac:dyDescent="0.35">
      <c r="A714" t="s">
        <v>3207</v>
      </c>
      <c r="B714">
        <v>2010</v>
      </c>
      <c r="C714">
        <v>2015</v>
      </c>
      <c r="D714" t="s">
        <v>523</v>
      </c>
      <c r="E714" t="s">
        <v>523</v>
      </c>
      <c r="F714" t="s">
        <v>1902</v>
      </c>
      <c r="G714" t="s">
        <v>1620</v>
      </c>
      <c r="H714" t="s">
        <v>1903</v>
      </c>
      <c r="I714">
        <v>100572</v>
      </c>
      <c r="J714" t="s">
        <v>3286</v>
      </c>
      <c r="K714" s="44">
        <v>1061</v>
      </c>
      <c r="L714" t="s">
        <v>2587</v>
      </c>
      <c r="M714" t="s">
        <v>1028</v>
      </c>
      <c r="N714" t="s">
        <v>2588</v>
      </c>
      <c r="O714" t="s">
        <v>1029</v>
      </c>
      <c r="P714">
        <v>0</v>
      </c>
      <c r="Q714">
        <v>0</v>
      </c>
      <c r="R714">
        <v>1184829</v>
      </c>
      <c r="S714">
        <v>197460.30991103299</v>
      </c>
      <c r="T714">
        <f>_xlfn.XLOOKUP(K714,[1]Sheet1!$K:$K,[1]Sheet1!$T:$T,0,0)</f>
        <v>19303000</v>
      </c>
      <c r="U714">
        <f>IF(ROW()=MATCH(K714,$K:$K,0),
  _xlfn.IFNA(_xlfn.IFNA(_xlfn.XLOOKUP(K714,Buildings!$A:$A,Buildings!$P:$P),
      _xlfn.IFNA(_xlfn.XLOOKUP(K714,'Renewable energy'!$A:$A,'Renewable energy'!$O:$O),
        _xlfn.IFNA(_xlfn.XLOOKUP(K714,Transportation!$A:$A,Transportation!$M:$M),
          _xlfn.IFNA(_xlfn.XLOOKUP(K714,'Waste and circular economy'!$A:$A,'Waste and circular economy'!$P:$P),
            _xlfn.XLOOKUP(K714,'Water and wastewater'!$A:$A,'Water and wastewater'!$P:$P))))),
    0),
  0)</f>
        <v>0</v>
      </c>
    </row>
    <row r="715" spans="1:21" x14ac:dyDescent="0.35">
      <c r="A715" t="s">
        <v>3207</v>
      </c>
      <c r="B715">
        <v>2010</v>
      </c>
      <c r="C715">
        <v>2015</v>
      </c>
      <c r="D715" t="s">
        <v>523</v>
      </c>
      <c r="E715" t="s">
        <v>523</v>
      </c>
      <c r="F715" t="s">
        <v>1902</v>
      </c>
      <c r="G715" t="s">
        <v>1620</v>
      </c>
      <c r="H715" t="s">
        <v>1903</v>
      </c>
      <c r="I715">
        <v>100572</v>
      </c>
      <c r="J715" t="s">
        <v>3286</v>
      </c>
      <c r="K715" s="44">
        <v>1061</v>
      </c>
      <c r="L715" t="s">
        <v>2587</v>
      </c>
      <c r="M715" t="s">
        <v>1028</v>
      </c>
      <c r="N715" t="s">
        <v>2588</v>
      </c>
      <c r="O715" t="s">
        <v>1029</v>
      </c>
      <c r="P715">
        <v>0</v>
      </c>
      <c r="Q715">
        <v>0</v>
      </c>
      <c r="R715">
        <v>5350229</v>
      </c>
      <c r="S715">
        <v>2578723.068109856</v>
      </c>
      <c r="T715">
        <f>_xlfn.XLOOKUP(K715,[1]Sheet1!$K:$K,[1]Sheet1!$T:$T,0,0)</f>
        <v>19303000</v>
      </c>
      <c r="U715">
        <f>IF(ROW()=MATCH(K715,$K:$K,0),
  _xlfn.IFNA(_xlfn.IFNA(_xlfn.XLOOKUP(K715,Buildings!$A:$A,Buildings!$P:$P),
      _xlfn.IFNA(_xlfn.XLOOKUP(K715,'Renewable energy'!$A:$A,'Renewable energy'!$O:$O),
        _xlfn.IFNA(_xlfn.XLOOKUP(K715,Transportation!$A:$A,Transportation!$M:$M),
          _xlfn.IFNA(_xlfn.XLOOKUP(K715,'Waste and circular economy'!$A:$A,'Waste and circular economy'!$P:$P),
            _xlfn.XLOOKUP(K715,'Water and wastewater'!$A:$A,'Water and wastewater'!$P:$P))))),
    0),
  0)</f>
        <v>0</v>
      </c>
    </row>
    <row r="716" spans="1:21" x14ac:dyDescent="0.35">
      <c r="A716" t="s">
        <v>3208</v>
      </c>
      <c r="B716">
        <v>2010</v>
      </c>
      <c r="C716">
        <v>2015</v>
      </c>
      <c r="D716" t="s">
        <v>523</v>
      </c>
      <c r="E716" t="s">
        <v>523</v>
      </c>
      <c r="F716" t="s">
        <v>1902</v>
      </c>
      <c r="G716" t="s">
        <v>1620</v>
      </c>
      <c r="H716" t="s">
        <v>1903</v>
      </c>
      <c r="I716">
        <v>100572</v>
      </c>
      <c r="J716" t="s">
        <v>3286</v>
      </c>
      <c r="K716" s="44">
        <v>1061</v>
      </c>
      <c r="L716" t="s">
        <v>2587</v>
      </c>
      <c r="M716" t="s">
        <v>1028</v>
      </c>
      <c r="N716" t="s">
        <v>2588</v>
      </c>
      <c r="O716" t="s">
        <v>1029</v>
      </c>
      <c r="P716">
        <v>0</v>
      </c>
      <c r="Q716">
        <v>0</v>
      </c>
      <c r="R716">
        <v>4804106</v>
      </c>
      <c r="S716">
        <v>2466980.209346239</v>
      </c>
      <c r="T716">
        <f>_xlfn.XLOOKUP(K716,[1]Sheet1!$K:$K,[1]Sheet1!$T:$T,0,0)</f>
        <v>19303000</v>
      </c>
      <c r="U716">
        <f>IF(ROW()=MATCH(K716,$K:$K,0),
  _xlfn.IFNA(_xlfn.IFNA(_xlfn.XLOOKUP(K716,Buildings!$A:$A,Buildings!$P:$P),
      _xlfn.IFNA(_xlfn.XLOOKUP(K716,'Renewable energy'!$A:$A,'Renewable energy'!$O:$O),
        _xlfn.IFNA(_xlfn.XLOOKUP(K716,Transportation!$A:$A,Transportation!$M:$M),
          _xlfn.IFNA(_xlfn.XLOOKUP(K716,'Waste and circular economy'!$A:$A,'Waste and circular economy'!$P:$P),
            _xlfn.XLOOKUP(K716,'Water and wastewater'!$A:$A,'Water and wastewater'!$P:$P))))),
    0),
  0)</f>
        <v>0</v>
      </c>
    </row>
    <row r="717" spans="1:21" x14ac:dyDescent="0.35">
      <c r="A717" t="s">
        <v>3207</v>
      </c>
      <c r="B717">
        <v>2010</v>
      </c>
      <c r="C717">
        <v>2015</v>
      </c>
      <c r="D717" t="s">
        <v>523</v>
      </c>
      <c r="E717" t="s">
        <v>523</v>
      </c>
      <c r="F717" t="s">
        <v>1902</v>
      </c>
      <c r="G717" t="s">
        <v>1620</v>
      </c>
      <c r="H717" t="s">
        <v>1903</v>
      </c>
      <c r="I717">
        <v>100572</v>
      </c>
      <c r="J717" t="s">
        <v>3286</v>
      </c>
      <c r="K717" s="44">
        <v>1060</v>
      </c>
      <c r="L717" t="s">
        <v>2589</v>
      </c>
      <c r="M717" t="s">
        <v>1030</v>
      </c>
      <c r="N717" t="s">
        <v>2590</v>
      </c>
      <c r="O717" t="s">
        <v>1031</v>
      </c>
      <c r="P717">
        <v>0</v>
      </c>
      <c r="Q717">
        <v>0</v>
      </c>
      <c r="R717">
        <v>2633913</v>
      </c>
      <c r="S717">
        <v>1632972.252008172</v>
      </c>
      <c r="T717">
        <f>_xlfn.XLOOKUP(K717,[1]Sheet1!$K:$K,[1]Sheet1!$T:$T,0,0)</f>
        <v>72553000</v>
      </c>
      <c r="U717">
        <f>IF(ROW()=MATCH(K717,$K:$K,0),
  _xlfn.IFNA(_xlfn.IFNA(_xlfn.XLOOKUP(K717,Buildings!$A:$A,Buildings!$P:$P),
      _xlfn.IFNA(_xlfn.XLOOKUP(K717,'Renewable energy'!$A:$A,'Renewable energy'!$O:$O),
        _xlfn.IFNA(_xlfn.XLOOKUP(K717,Transportation!$A:$A,Transportation!$M:$M),
          _xlfn.IFNA(_xlfn.XLOOKUP(K717,'Waste and circular economy'!$A:$A,'Waste and circular economy'!$P:$P),
            _xlfn.XLOOKUP(K717,'Water and wastewater'!$A:$A,'Water and wastewater'!$P:$P))))),
    0),
  0)</f>
        <v>0</v>
      </c>
    </row>
    <row r="718" spans="1:21" x14ac:dyDescent="0.35">
      <c r="A718" t="s">
        <v>3207</v>
      </c>
      <c r="B718">
        <v>2010</v>
      </c>
      <c r="C718">
        <v>2015</v>
      </c>
      <c r="D718" t="s">
        <v>523</v>
      </c>
      <c r="E718" t="s">
        <v>523</v>
      </c>
      <c r="F718" t="s">
        <v>1902</v>
      </c>
      <c r="G718" t="s">
        <v>1620</v>
      </c>
      <c r="H718" t="s">
        <v>1903</v>
      </c>
      <c r="I718">
        <v>100572</v>
      </c>
      <c r="J718" t="s">
        <v>3286</v>
      </c>
      <c r="K718" s="44">
        <v>1060</v>
      </c>
      <c r="L718" t="s">
        <v>2589</v>
      </c>
      <c r="M718" t="s">
        <v>1030</v>
      </c>
      <c r="N718" t="s">
        <v>2590</v>
      </c>
      <c r="O718" t="s">
        <v>1031</v>
      </c>
      <c r="P718">
        <v>0</v>
      </c>
      <c r="Q718">
        <v>0</v>
      </c>
      <c r="R718">
        <v>4412168</v>
      </c>
      <c r="S718">
        <v>735319.66271887568</v>
      </c>
      <c r="T718">
        <f>_xlfn.XLOOKUP(K718,[1]Sheet1!$K:$K,[1]Sheet1!$T:$T,0,0)</f>
        <v>72553000</v>
      </c>
      <c r="U718">
        <f>IF(ROW()=MATCH(K718,$K:$K,0),
  _xlfn.IFNA(_xlfn.IFNA(_xlfn.XLOOKUP(K718,Buildings!$A:$A,Buildings!$P:$P),
      _xlfn.IFNA(_xlfn.XLOOKUP(K718,'Renewable energy'!$A:$A,'Renewable energy'!$O:$O),
        _xlfn.IFNA(_xlfn.XLOOKUP(K718,Transportation!$A:$A,Transportation!$M:$M),
          _xlfn.IFNA(_xlfn.XLOOKUP(K718,'Waste and circular economy'!$A:$A,'Waste and circular economy'!$P:$P),
            _xlfn.XLOOKUP(K718,'Water and wastewater'!$A:$A,'Water and wastewater'!$P:$P))))),
    0),
  0)</f>
        <v>0</v>
      </c>
    </row>
    <row r="719" spans="1:21" x14ac:dyDescent="0.35">
      <c r="A719" t="s">
        <v>3207</v>
      </c>
      <c r="B719">
        <v>2010</v>
      </c>
      <c r="C719">
        <v>2015</v>
      </c>
      <c r="D719" t="s">
        <v>523</v>
      </c>
      <c r="E719" t="s">
        <v>523</v>
      </c>
      <c r="F719" t="s">
        <v>1902</v>
      </c>
      <c r="G719" t="s">
        <v>1620</v>
      </c>
      <c r="H719" t="s">
        <v>1903</v>
      </c>
      <c r="I719">
        <v>100572</v>
      </c>
      <c r="J719" t="s">
        <v>3286</v>
      </c>
      <c r="K719" s="44">
        <v>1060</v>
      </c>
      <c r="L719" t="s">
        <v>2589</v>
      </c>
      <c r="M719" t="s">
        <v>1030</v>
      </c>
      <c r="N719" t="s">
        <v>2590</v>
      </c>
      <c r="O719" t="s">
        <v>1031</v>
      </c>
      <c r="P719">
        <v>0</v>
      </c>
      <c r="Q719">
        <v>0</v>
      </c>
      <c r="R719">
        <v>9456228</v>
      </c>
      <c r="S719">
        <v>4479222.8607892646</v>
      </c>
      <c r="T719">
        <f>_xlfn.XLOOKUP(K719,[1]Sheet1!$K:$K,[1]Sheet1!$T:$T,0,0)</f>
        <v>72553000</v>
      </c>
      <c r="U719">
        <f>IF(ROW()=MATCH(K719,$K:$K,0),
  _xlfn.IFNA(_xlfn.IFNA(_xlfn.XLOOKUP(K719,Buildings!$A:$A,Buildings!$P:$P),
      _xlfn.IFNA(_xlfn.XLOOKUP(K719,'Renewable energy'!$A:$A,'Renewable energy'!$O:$O),
        _xlfn.IFNA(_xlfn.XLOOKUP(K719,Transportation!$A:$A,Transportation!$M:$M),
          _xlfn.IFNA(_xlfn.XLOOKUP(K719,'Waste and circular economy'!$A:$A,'Waste and circular economy'!$P:$P),
            _xlfn.XLOOKUP(K719,'Water and wastewater'!$A:$A,'Water and wastewater'!$P:$P))))),
    0),
  0)</f>
        <v>0</v>
      </c>
    </row>
    <row r="720" spans="1:21" x14ac:dyDescent="0.35">
      <c r="A720" t="s">
        <v>3207</v>
      </c>
      <c r="B720">
        <v>2010</v>
      </c>
      <c r="C720">
        <v>2015</v>
      </c>
      <c r="D720" t="s">
        <v>523</v>
      </c>
      <c r="E720" t="s">
        <v>523</v>
      </c>
      <c r="F720" t="s">
        <v>1902</v>
      </c>
      <c r="G720" t="s">
        <v>1620</v>
      </c>
      <c r="H720" t="s">
        <v>1903</v>
      </c>
      <c r="I720">
        <v>100572</v>
      </c>
      <c r="J720" t="s">
        <v>3286</v>
      </c>
      <c r="K720" s="44">
        <v>1060</v>
      </c>
      <c r="L720" t="s">
        <v>2589</v>
      </c>
      <c r="M720" t="s">
        <v>1030</v>
      </c>
      <c r="N720" t="s">
        <v>2590</v>
      </c>
      <c r="O720" t="s">
        <v>1031</v>
      </c>
      <c r="P720">
        <v>0</v>
      </c>
      <c r="Q720">
        <v>0</v>
      </c>
      <c r="R720">
        <v>12972000</v>
      </c>
      <c r="S720">
        <v>4985759.9999999991</v>
      </c>
      <c r="T720">
        <f>_xlfn.XLOOKUP(K720,[1]Sheet1!$K:$K,[1]Sheet1!$T:$T,0,0)</f>
        <v>72553000</v>
      </c>
      <c r="U720">
        <f>IF(ROW()=MATCH(K720,$K:$K,0),
  _xlfn.IFNA(_xlfn.IFNA(_xlfn.XLOOKUP(K720,Buildings!$A:$A,Buildings!$P:$P),
      _xlfn.IFNA(_xlfn.XLOOKUP(K720,'Renewable energy'!$A:$A,'Renewable energy'!$O:$O),
        _xlfn.IFNA(_xlfn.XLOOKUP(K720,Transportation!$A:$A,Transportation!$M:$M),
          _xlfn.IFNA(_xlfn.XLOOKUP(K720,'Waste and circular economy'!$A:$A,'Waste and circular economy'!$P:$P),
            _xlfn.XLOOKUP(K720,'Water and wastewater'!$A:$A,'Water and wastewater'!$P:$P))))),
    0),
  0)</f>
        <v>0</v>
      </c>
    </row>
    <row r="721" spans="1:21" x14ac:dyDescent="0.35">
      <c r="A721" t="s">
        <v>3207</v>
      </c>
      <c r="B721">
        <v>2010</v>
      </c>
      <c r="C721">
        <v>2015</v>
      </c>
      <c r="D721" t="s">
        <v>523</v>
      </c>
      <c r="E721" t="s">
        <v>523</v>
      </c>
      <c r="F721" t="s">
        <v>1902</v>
      </c>
      <c r="G721" t="s">
        <v>1620</v>
      </c>
      <c r="H721" t="s">
        <v>1903</v>
      </c>
      <c r="I721">
        <v>100572</v>
      </c>
      <c r="J721" t="s">
        <v>3286</v>
      </c>
      <c r="K721" s="44">
        <v>1060</v>
      </c>
      <c r="L721" t="s">
        <v>2589</v>
      </c>
      <c r="M721" t="s">
        <v>1030</v>
      </c>
      <c r="N721" t="s">
        <v>2590</v>
      </c>
      <c r="O721" t="s">
        <v>1031</v>
      </c>
      <c r="P721">
        <v>0</v>
      </c>
      <c r="Q721">
        <v>0</v>
      </c>
      <c r="R721">
        <v>22140688</v>
      </c>
      <c r="S721">
        <v>10671450.304168859</v>
      </c>
      <c r="T721">
        <f>_xlfn.XLOOKUP(K721,[1]Sheet1!$K:$K,[1]Sheet1!$T:$T,0,0)</f>
        <v>72553000</v>
      </c>
      <c r="U721">
        <f>IF(ROW()=MATCH(K721,$K:$K,0),
  _xlfn.IFNA(_xlfn.IFNA(_xlfn.XLOOKUP(K721,Buildings!$A:$A,Buildings!$P:$P),
      _xlfn.IFNA(_xlfn.XLOOKUP(K721,'Renewable energy'!$A:$A,'Renewable energy'!$O:$O),
        _xlfn.IFNA(_xlfn.XLOOKUP(K721,Transportation!$A:$A,Transportation!$M:$M),
          _xlfn.IFNA(_xlfn.XLOOKUP(K721,'Waste and circular economy'!$A:$A,'Waste and circular economy'!$P:$P),
            _xlfn.XLOOKUP(K721,'Water and wastewater'!$A:$A,'Water and wastewater'!$P:$P))))),
    0),
  0)</f>
        <v>0</v>
      </c>
    </row>
    <row r="722" spans="1:21" x14ac:dyDescent="0.35">
      <c r="A722" t="s">
        <v>3208</v>
      </c>
      <c r="B722">
        <v>2010</v>
      </c>
      <c r="C722">
        <v>2015</v>
      </c>
      <c r="D722" t="s">
        <v>523</v>
      </c>
      <c r="E722" t="s">
        <v>523</v>
      </c>
      <c r="F722" t="s">
        <v>1902</v>
      </c>
      <c r="G722" t="s">
        <v>1620</v>
      </c>
      <c r="H722" t="s">
        <v>1903</v>
      </c>
      <c r="I722">
        <v>100572</v>
      </c>
      <c r="J722" t="s">
        <v>3286</v>
      </c>
      <c r="K722" s="44">
        <v>1060</v>
      </c>
      <c r="L722" t="s">
        <v>2589</v>
      </c>
      <c r="M722" t="s">
        <v>1030</v>
      </c>
      <c r="N722" t="s">
        <v>2590</v>
      </c>
      <c r="O722" t="s">
        <v>1031</v>
      </c>
      <c r="P722">
        <v>0</v>
      </c>
      <c r="Q722">
        <v>0</v>
      </c>
      <c r="R722">
        <v>9178001</v>
      </c>
      <c r="S722">
        <v>4713040.6423921511</v>
      </c>
      <c r="T722">
        <f>_xlfn.XLOOKUP(K722,[1]Sheet1!$K:$K,[1]Sheet1!$T:$T,0,0)</f>
        <v>72553000</v>
      </c>
      <c r="U722">
        <f>IF(ROW()=MATCH(K722,$K:$K,0),
  _xlfn.IFNA(_xlfn.IFNA(_xlfn.XLOOKUP(K722,Buildings!$A:$A,Buildings!$P:$P),
      _xlfn.IFNA(_xlfn.XLOOKUP(K722,'Renewable energy'!$A:$A,'Renewable energy'!$O:$O),
        _xlfn.IFNA(_xlfn.XLOOKUP(K722,Transportation!$A:$A,Transportation!$M:$M),
          _xlfn.IFNA(_xlfn.XLOOKUP(K722,'Waste and circular economy'!$A:$A,'Waste and circular economy'!$P:$P),
            _xlfn.XLOOKUP(K722,'Water and wastewater'!$A:$A,'Water and wastewater'!$P:$P))))),
    0),
  0)</f>
        <v>0</v>
      </c>
    </row>
    <row r="723" spans="1:21" x14ac:dyDescent="0.35">
      <c r="A723" t="s">
        <v>3209</v>
      </c>
      <c r="B723">
        <v>2016</v>
      </c>
      <c r="C723">
        <v>2016</v>
      </c>
      <c r="D723" t="s">
        <v>523</v>
      </c>
      <c r="E723" t="s">
        <v>523</v>
      </c>
      <c r="F723" t="s">
        <v>1902</v>
      </c>
      <c r="G723" t="s">
        <v>1620</v>
      </c>
      <c r="H723" t="s">
        <v>1903</v>
      </c>
      <c r="I723">
        <v>100572</v>
      </c>
      <c r="J723" t="s">
        <v>3286</v>
      </c>
      <c r="K723" s="44">
        <v>1260</v>
      </c>
      <c r="L723" t="s">
        <v>2591</v>
      </c>
      <c r="M723" t="s">
        <v>1024</v>
      </c>
      <c r="N723" t="s">
        <v>2592</v>
      </c>
      <c r="O723" t="s">
        <v>1025</v>
      </c>
      <c r="P723">
        <v>0</v>
      </c>
      <c r="Q723">
        <v>0</v>
      </c>
      <c r="R723">
        <v>30000000</v>
      </c>
      <c r="S723">
        <v>13125000</v>
      </c>
      <c r="T723">
        <f>_xlfn.XLOOKUP(K723,[1]Sheet1!$K:$K,[1]Sheet1!$T:$T,0,0)</f>
        <v>30000000</v>
      </c>
      <c r="U723">
        <f>IF(ROW()=MATCH(K723,$K:$K,0),
  _xlfn.IFNA(_xlfn.IFNA(_xlfn.XLOOKUP(K723,Buildings!$A:$A,Buildings!$P:$P),
      _xlfn.IFNA(_xlfn.XLOOKUP(K723,'Renewable energy'!$A:$A,'Renewable energy'!$O:$O),
        _xlfn.IFNA(_xlfn.XLOOKUP(K723,Transportation!$A:$A,Transportation!$M:$M),
          _xlfn.IFNA(_xlfn.XLOOKUP(K723,'Waste and circular economy'!$A:$A,'Waste and circular economy'!$P:$P),
            _xlfn.XLOOKUP(K723,'Water and wastewater'!$A:$A,'Water and wastewater'!$P:$P))))),
    0),
  0)</f>
        <v>0</v>
      </c>
    </row>
    <row r="724" spans="1:21" x14ac:dyDescent="0.35">
      <c r="A724" t="s">
        <v>3210</v>
      </c>
      <c r="B724">
        <v>2018</v>
      </c>
      <c r="C724">
        <v>2020</v>
      </c>
      <c r="D724" t="s">
        <v>523</v>
      </c>
      <c r="E724" t="s">
        <v>523</v>
      </c>
      <c r="F724" t="s">
        <v>1902</v>
      </c>
      <c r="G724" t="s">
        <v>1620</v>
      </c>
      <c r="H724" t="s">
        <v>1903</v>
      </c>
      <c r="I724">
        <v>100572</v>
      </c>
      <c r="J724" t="s">
        <v>3286</v>
      </c>
      <c r="K724" s="44">
        <v>1219</v>
      </c>
      <c r="L724" t="s">
        <v>2593</v>
      </c>
      <c r="M724" t="s">
        <v>993</v>
      </c>
      <c r="N724" t="s">
        <v>2594</v>
      </c>
      <c r="O724" t="s">
        <v>994</v>
      </c>
      <c r="P724">
        <v>0</v>
      </c>
      <c r="Q724">
        <v>0</v>
      </c>
      <c r="R724">
        <v>80000000</v>
      </c>
      <c r="S724">
        <v>64242392.727272727</v>
      </c>
      <c r="T724">
        <f>_xlfn.XLOOKUP(K724,[1]Sheet1!$K:$K,[1]Sheet1!$T:$T,0,0)</f>
        <v>113970000</v>
      </c>
      <c r="U724">
        <f>IF(ROW()=MATCH(K724,$K:$K,0),
  _xlfn.IFNA(_xlfn.IFNA(_xlfn.XLOOKUP(K724,Buildings!$A:$A,Buildings!$P:$P),
      _xlfn.IFNA(_xlfn.XLOOKUP(K724,'Renewable energy'!$A:$A,'Renewable energy'!$O:$O),
        _xlfn.IFNA(_xlfn.XLOOKUP(K724,Transportation!$A:$A,Transportation!$M:$M),
          _xlfn.IFNA(_xlfn.XLOOKUP(K724,'Waste and circular economy'!$A:$A,'Waste and circular economy'!$P:$P),
            _xlfn.XLOOKUP(K724,'Water and wastewater'!$A:$A,'Water and wastewater'!$P:$P))))),
    0),
  0)</f>
        <v>0</v>
      </c>
    </row>
    <row r="725" spans="1:21" x14ac:dyDescent="0.35">
      <c r="A725" t="s">
        <v>3211</v>
      </c>
      <c r="B725">
        <v>2018</v>
      </c>
      <c r="C725">
        <v>2020</v>
      </c>
      <c r="D725" t="s">
        <v>523</v>
      </c>
      <c r="E725" t="s">
        <v>523</v>
      </c>
      <c r="F725" t="s">
        <v>1902</v>
      </c>
      <c r="G725" t="s">
        <v>1620</v>
      </c>
      <c r="H725" t="s">
        <v>1903</v>
      </c>
      <c r="I725">
        <v>100572</v>
      </c>
      <c r="J725" t="s">
        <v>3286</v>
      </c>
      <c r="K725" s="44">
        <v>1219</v>
      </c>
      <c r="L725" t="s">
        <v>2593</v>
      </c>
      <c r="M725" t="s">
        <v>993</v>
      </c>
      <c r="N725" t="s">
        <v>2594</v>
      </c>
      <c r="O725" t="s">
        <v>994</v>
      </c>
      <c r="P725">
        <v>0</v>
      </c>
      <c r="Q725">
        <v>0</v>
      </c>
      <c r="R725">
        <v>27000000</v>
      </c>
      <c r="S725">
        <v>22090890.857142858</v>
      </c>
      <c r="T725">
        <f>_xlfn.XLOOKUP(K725,[1]Sheet1!$K:$K,[1]Sheet1!$T:$T,0,0)</f>
        <v>113970000</v>
      </c>
      <c r="U725">
        <f>IF(ROW()=MATCH(K725,$K:$K,0),
  _xlfn.IFNA(_xlfn.IFNA(_xlfn.XLOOKUP(K725,Buildings!$A:$A,Buildings!$P:$P),
      _xlfn.IFNA(_xlfn.XLOOKUP(K725,'Renewable energy'!$A:$A,'Renewable energy'!$O:$O),
        _xlfn.IFNA(_xlfn.XLOOKUP(K725,Transportation!$A:$A,Transportation!$M:$M),
          _xlfn.IFNA(_xlfn.XLOOKUP(K725,'Waste and circular economy'!$A:$A,'Waste and circular economy'!$P:$P),
            _xlfn.XLOOKUP(K725,'Water and wastewater'!$A:$A,'Water and wastewater'!$P:$P))))),
    0),
  0)</f>
        <v>0</v>
      </c>
    </row>
    <row r="726" spans="1:21" x14ac:dyDescent="0.35">
      <c r="A726" t="s">
        <v>3211</v>
      </c>
      <c r="B726">
        <v>2019</v>
      </c>
      <c r="C726">
        <v>2020</v>
      </c>
      <c r="D726" t="s">
        <v>523</v>
      </c>
      <c r="E726" t="s">
        <v>523</v>
      </c>
      <c r="F726" t="s">
        <v>1902</v>
      </c>
      <c r="G726" t="s">
        <v>1620</v>
      </c>
      <c r="H726" t="s">
        <v>1903</v>
      </c>
      <c r="I726">
        <v>100572</v>
      </c>
      <c r="J726" t="s">
        <v>3286</v>
      </c>
      <c r="K726" s="44">
        <v>1235</v>
      </c>
      <c r="L726" t="s">
        <v>2595</v>
      </c>
      <c r="M726" t="s">
        <v>991</v>
      </c>
      <c r="N726" t="s">
        <v>2596</v>
      </c>
      <c r="O726" t="s">
        <v>992</v>
      </c>
      <c r="P726">
        <v>0</v>
      </c>
      <c r="Q726">
        <v>0</v>
      </c>
      <c r="R726">
        <v>23000000</v>
      </c>
      <c r="S726">
        <v>18818166.285714291</v>
      </c>
      <c r="T726">
        <f>_xlfn.XLOOKUP(K726,[1]Sheet1!$K:$K,[1]Sheet1!$T:$T,0,0)</f>
        <v>33000000</v>
      </c>
      <c r="U726">
        <f>IF(ROW()=MATCH(K726,$K:$K,0),
  _xlfn.IFNA(_xlfn.IFNA(_xlfn.XLOOKUP(K726,Buildings!$A:$A,Buildings!$P:$P),
      _xlfn.IFNA(_xlfn.XLOOKUP(K726,'Renewable energy'!$A:$A,'Renewable energy'!$O:$O),
        _xlfn.IFNA(_xlfn.XLOOKUP(K726,Transportation!$A:$A,Transportation!$M:$M),
          _xlfn.IFNA(_xlfn.XLOOKUP(K726,'Waste and circular economy'!$A:$A,'Waste and circular economy'!$P:$P),
            _xlfn.XLOOKUP(K726,'Water and wastewater'!$A:$A,'Water and wastewater'!$P:$P))))),
    0),
  0)</f>
        <v>0</v>
      </c>
    </row>
    <row r="727" spans="1:21" x14ac:dyDescent="0.35">
      <c r="A727" t="s">
        <v>3210</v>
      </c>
      <c r="B727">
        <v>2018</v>
      </c>
      <c r="C727">
        <v>2020</v>
      </c>
      <c r="D727" t="s">
        <v>523</v>
      </c>
      <c r="E727" t="s">
        <v>523</v>
      </c>
      <c r="F727" t="s">
        <v>1902</v>
      </c>
      <c r="G727" t="s">
        <v>1620</v>
      </c>
      <c r="H727" t="s">
        <v>1903</v>
      </c>
      <c r="I727">
        <v>100572</v>
      </c>
      <c r="J727" t="s">
        <v>3282</v>
      </c>
      <c r="K727" s="44">
        <v>1207</v>
      </c>
      <c r="L727" t="s">
        <v>2597</v>
      </c>
      <c r="M727" t="s">
        <v>524</v>
      </c>
      <c r="N727" t="s">
        <v>2598</v>
      </c>
      <c r="O727" t="s">
        <v>525</v>
      </c>
      <c r="P727">
        <v>0</v>
      </c>
      <c r="Q727">
        <v>0</v>
      </c>
      <c r="R727">
        <v>30000000</v>
      </c>
      <c r="S727">
        <v>24090897.27272727</v>
      </c>
      <c r="T727">
        <f>_xlfn.XLOOKUP(K727,[1]Sheet1!$K:$K,[1]Sheet1!$T:$T,0,0)</f>
        <v>50600000</v>
      </c>
      <c r="U727">
        <f>IF(ROW()=MATCH(K727,$K:$K,0),
  _xlfn.IFNA(_xlfn.IFNA(_xlfn.XLOOKUP(K727,Buildings!$A:$A,Buildings!$P:$P),
      _xlfn.IFNA(_xlfn.XLOOKUP(K727,'Renewable energy'!$A:$A,'Renewable energy'!$O:$O),
        _xlfn.IFNA(_xlfn.XLOOKUP(K727,Transportation!$A:$A,Transportation!$M:$M),
          _xlfn.IFNA(_xlfn.XLOOKUP(K727,'Waste and circular economy'!$A:$A,'Waste and circular economy'!$P:$P),
            _xlfn.XLOOKUP(K727,'Water and wastewater'!$A:$A,'Water and wastewater'!$P:$P))))),
    0),
  0)</f>
        <v>1.218536980813451</v>
      </c>
    </row>
    <row r="728" spans="1:21" x14ac:dyDescent="0.35">
      <c r="A728" t="s">
        <v>3211</v>
      </c>
      <c r="B728">
        <v>2018</v>
      </c>
      <c r="C728">
        <v>2020</v>
      </c>
      <c r="D728" t="s">
        <v>523</v>
      </c>
      <c r="E728" t="s">
        <v>523</v>
      </c>
      <c r="F728" t="s">
        <v>1902</v>
      </c>
      <c r="G728" t="s">
        <v>1620</v>
      </c>
      <c r="H728" t="s">
        <v>1903</v>
      </c>
      <c r="I728">
        <v>100572</v>
      </c>
      <c r="J728" t="s">
        <v>3282</v>
      </c>
      <c r="K728" s="44">
        <v>1207</v>
      </c>
      <c r="L728" t="s">
        <v>2597</v>
      </c>
      <c r="M728" t="s">
        <v>524</v>
      </c>
      <c r="N728" t="s">
        <v>2598</v>
      </c>
      <c r="O728" t="s">
        <v>525</v>
      </c>
      <c r="P728">
        <v>0</v>
      </c>
      <c r="Q728">
        <v>0</v>
      </c>
      <c r="R728">
        <v>20000000</v>
      </c>
      <c r="S728">
        <v>16363622.85714286</v>
      </c>
      <c r="T728">
        <f>_xlfn.XLOOKUP(K728,[1]Sheet1!$K:$K,[1]Sheet1!$T:$T,0,0)</f>
        <v>50600000</v>
      </c>
      <c r="U728">
        <f>IF(ROW()=MATCH(K728,$K:$K,0),
  _xlfn.IFNA(_xlfn.IFNA(_xlfn.XLOOKUP(K728,Buildings!$A:$A,Buildings!$P:$P),
      _xlfn.IFNA(_xlfn.XLOOKUP(K728,'Renewable energy'!$A:$A,'Renewable energy'!$O:$O),
        _xlfn.IFNA(_xlfn.XLOOKUP(K728,Transportation!$A:$A,Transportation!$M:$M),
          _xlfn.IFNA(_xlfn.XLOOKUP(K728,'Waste and circular economy'!$A:$A,'Waste and circular economy'!$P:$P),
            _xlfn.XLOOKUP(K728,'Water and wastewater'!$A:$A,'Water and wastewater'!$P:$P))))),
    0),
  0)</f>
        <v>0</v>
      </c>
    </row>
    <row r="729" spans="1:21" x14ac:dyDescent="0.35">
      <c r="A729" t="s">
        <v>3212</v>
      </c>
      <c r="B729">
        <v>2021</v>
      </c>
      <c r="C729">
        <v>2022</v>
      </c>
      <c r="D729" t="s">
        <v>321</v>
      </c>
      <c r="E729" t="s">
        <v>321</v>
      </c>
      <c r="F729" t="s">
        <v>2599</v>
      </c>
      <c r="G729" t="s">
        <v>1378</v>
      </c>
      <c r="H729" t="s">
        <v>2600</v>
      </c>
      <c r="I729">
        <v>16570</v>
      </c>
      <c r="J729" t="s">
        <v>3282</v>
      </c>
      <c r="K729" s="44">
        <v>1422</v>
      </c>
      <c r="L729" t="s">
        <v>2323</v>
      </c>
      <c r="M729" t="s">
        <v>60</v>
      </c>
      <c r="N729" t="s">
        <v>2601</v>
      </c>
      <c r="O729" t="s">
        <v>322</v>
      </c>
      <c r="P729">
        <v>0</v>
      </c>
      <c r="Q729">
        <v>0</v>
      </c>
      <c r="R729">
        <v>33000000</v>
      </c>
      <c r="S729">
        <v>30094300</v>
      </c>
      <c r="T729">
        <f>_xlfn.XLOOKUP(K729,[1]Sheet1!$K:$K,[1]Sheet1!$T:$T,0,0)</f>
        <v>49500000</v>
      </c>
      <c r="U729">
        <f>IF(ROW()=MATCH(K729,$K:$K,0),
  _xlfn.IFNA(_xlfn.IFNA(_xlfn.XLOOKUP(K729,Buildings!$A:$A,Buildings!$P:$P),
      _xlfn.IFNA(_xlfn.XLOOKUP(K729,'Renewable energy'!$A:$A,'Renewable energy'!$O:$O),
        _xlfn.IFNA(_xlfn.XLOOKUP(K729,Transportation!$A:$A,Transportation!$M:$M),
          _xlfn.IFNA(_xlfn.XLOOKUP(K729,'Waste and circular economy'!$A:$A,'Waste and circular economy'!$P:$P),
            _xlfn.XLOOKUP(K729,'Water and wastewater'!$A:$A,'Water and wastewater'!$P:$P))))),
    0),
  0)</f>
        <v>0.1331925080747475</v>
      </c>
    </row>
    <row r="730" spans="1:21" x14ac:dyDescent="0.35">
      <c r="A730" t="s">
        <v>3213</v>
      </c>
      <c r="B730">
        <v>2018</v>
      </c>
      <c r="C730">
        <v>2019</v>
      </c>
      <c r="D730" t="s">
        <v>321</v>
      </c>
      <c r="E730" t="s">
        <v>321</v>
      </c>
      <c r="F730" t="s">
        <v>2599</v>
      </c>
      <c r="G730" t="s">
        <v>1378</v>
      </c>
      <c r="H730" t="s">
        <v>2600</v>
      </c>
      <c r="I730">
        <v>16570</v>
      </c>
      <c r="J730" t="s">
        <v>3282</v>
      </c>
      <c r="K730" s="44">
        <v>1257</v>
      </c>
      <c r="L730" t="s">
        <v>2602</v>
      </c>
      <c r="M730" t="s">
        <v>470</v>
      </c>
      <c r="N730" t="s">
        <v>2603</v>
      </c>
      <c r="O730" t="s">
        <v>471</v>
      </c>
      <c r="P730">
        <v>0</v>
      </c>
      <c r="Q730">
        <v>0</v>
      </c>
      <c r="R730">
        <v>100000000</v>
      </c>
      <c r="S730">
        <v>76666620</v>
      </c>
      <c r="T730">
        <f>_xlfn.XLOOKUP(K730,[1]Sheet1!$K:$K,[1]Sheet1!$T:$T,0,0)</f>
        <v>356000000</v>
      </c>
      <c r="U730">
        <f>IF(ROW()=MATCH(K730,$K:$K,0),
  _xlfn.IFNA(_xlfn.IFNA(_xlfn.XLOOKUP(K730,Buildings!$A:$A,Buildings!$P:$P),
      _xlfn.IFNA(_xlfn.XLOOKUP(K730,'Renewable energy'!$A:$A,'Renewable energy'!$O:$O),
        _xlfn.IFNA(_xlfn.XLOOKUP(K730,Transportation!$A:$A,Transportation!$M:$M),
          _xlfn.IFNA(_xlfn.XLOOKUP(K730,'Waste and circular economy'!$A:$A,'Waste and circular economy'!$P:$P),
            _xlfn.XLOOKUP(K730,'Water and wastewater'!$A:$A,'Water and wastewater'!$P:$P))))),
    0),
  0)</f>
        <v>0.82048444439460655</v>
      </c>
    </row>
    <row r="731" spans="1:21" x14ac:dyDescent="0.35">
      <c r="A731" t="s">
        <v>2982</v>
      </c>
      <c r="B731">
        <v>2019</v>
      </c>
      <c r="C731">
        <v>2020</v>
      </c>
      <c r="D731" t="s">
        <v>478</v>
      </c>
      <c r="E731" t="s">
        <v>478</v>
      </c>
      <c r="F731" t="s">
        <v>2604</v>
      </c>
      <c r="G731" t="s">
        <v>1578</v>
      </c>
      <c r="H731" t="s">
        <v>2605</v>
      </c>
      <c r="I731">
        <v>1270</v>
      </c>
      <c r="J731" t="s">
        <v>3282</v>
      </c>
      <c r="K731" s="44">
        <v>1254</v>
      </c>
      <c r="L731" t="s">
        <v>2606</v>
      </c>
      <c r="M731" t="s">
        <v>479</v>
      </c>
      <c r="N731" t="s">
        <v>2607</v>
      </c>
      <c r="O731" t="s">
        <v>480</v>
      </c>
      <c r="P731">
        <v>0</v>
      </c>
      <c r="Q731">
        <v>0</v>
      </c>
      <c r="R731">
        <v>17000000</v>
      </c>
      <c r="S731">
        <v>11900000</v>
      </c>
      <c r="T731">
        <f>_xlfn.XLOOKUP(K731,[1]Sheet1!$K:$K,[1]Sheet1!$T:$T,0,0)</f>
        <v>26187000</v>
      </c>
      <c r="U731">
        <f>IF(ROW()=MATCH(K731,$K:$K,0),
  _xlfn.IFNA(_xlfn.IFNA(_xlfn.XLOOKUP(K731,Buildings!$A:$A,Buildings!$P:$P),
      _xlfn.IFNA(_xlfn.XLOOKUP(K731,'Renewable energy'!$A:$A,'Renewable energy'!$O:$O),
        _xlfn.IFNA(_xlfn.XLOOKUP(K731,Transportation!$A:$A,Transportation!$M:$M),
          _xlfn.IFNA(_xlfn.XLOOKUP(K731,'Waste and circular economy'!$A:$A,'Waste and circular economy'!$P:$P),
            _xlfn.XLOOKUP(K731,'Water and wastewater'!$A:$A,'Water and wastewater'!$P:$P))))),
    0),
  0)</f>
        <v>3.674494787489975E-2</v>
      </c>
    </row>
    <row r="732" spans="1:21" x14ac:dyDescent="0.35">
      <c r="A732" t="s">
        <v>3214</v>
      </c>
      <c r="B732">
        <v>2017</v>
      </c>
      <c r="C732">
        <v>2022</v>
      </c>
      <c r="D732" t="s">
        <v>1146</v>
      </c>
      <c r="E732" t="s">
        <v>1146</v>
      </c>
      <c r="F732" t="s">
        <v>2608</v>
      </c>
      <c r="G732" t="s">
        <v>1474</v>
      </c>
      <c r="H732" t="s">
        <v>2609</v>
      </c>
      <c r="I732">
        <v>19410</v>
      </c>
      <c r="J732" t="s">
        <v>3285</v>
      </c>
      <c r="K732" s="44">
        <v>1173</v>
      </c>
      <c r="L732" t="s">
        <v>2610</v>
      </c>
      <c r="M732" t="s">
        <v>1147</v>
      </c>
      <c r="N732" t="s">
        <v>2611</v>
      </c>
      <c r="O732" t="s">
        <v>1148</v>
      </c>
      <c r="P732">
        <v>0</v>
      </c>
      <c r="Q732">
        <v>0</v>
      </c>
      <c r="R732">
        <v>8400000</v>
      </c>
      <c r="S732">
        <v>6041317</v>
      </c>
      <c r="T732">
        <f>_xlfn.XLOOKUP(K732,[1]Sheet1!$K:$K,[1]Sheet1!$T:$T,0,0)</f>
        <v>32000000</v>
      </c>
      <c r="U732">
        <f>IF(ROW()=MATCH(K732,$K:$K,0),
  _xlfn.IFNA(_xlfn.IFNA(_xlfn.XLOOKUP(K732,Buildings!$A:$A,Buildings!$P:$P),
      _xlfn.IFNA(_xlfn.XLOOKUP(K732,'Renewable energy'!$A:$A,'Renewable energy'!$O:$O),
        _xlfn.IFNA(_xlfn.XLOOKUP(K732,Transportation!$A:$A,Transportation!$M:$M),
          _xlfn.IFNA(_xlfn.XLOOKUP(K732,'Waste and circular economy'!$A:$A,'Waste and circular economy'!$P:$P),
            _xlfn.XLOOKUP(K732,'Water and wastewater'!$A:$A,'Water and wastewater'!$P:$P))))),
    0),
  0)</f>
        <v>0</v>
      </c>
    </row>
    <row r="733" spans="1:21" x14ac:dyDescent="0.35">
      <c r="A733" t="s">
        <v>3017</v>
      </c>
      <c r="B733">
        <v>2018</v>
      </c>
      <c r="C733">
        <v>2019</v>
      </c>
      <c r="D733" t="s">
        <v>432</v>
      </c>
      <c r="E733" t="s">
        <v>432</v>
      </c>
      <c r="F733" t="s">
        <v>2612</v>
      </c>
      <c r="G733" t="s">
        <v>1419</v>
      </c>
      <c r="H733" t="s">
        <v>2613</v>
      </c>
      <c r="I733">
        <v>14120</v>
      </c>
      <c r="J733" t="s">
        <v>3282</v>
      </c>
      <c r="K733" s="44">
        <v>1241</v>
      </c>
      <c r="L733" t="s">
        <v>2614</v>
      </c>
      <c r="M733" t="s">
        <v>492</v>
      </c>
      <c r="N733" t="s">
        <v>2615</v>
      </c>
      <c r="O733" t="s">
        <v>493</v>
      </c>
      <c r="P733">
        <v>0</v>
      </c>
      <c r="Q733">
        <v>0</v>
      </c>
      <c r="R733">
        <v>24569492</v>
      </c>
      <c r="S733">
        <v>19806375</v>
      </c>
      <c r="T733">
        <f>_xlfn.XLOOKUP(K733,[1]Sheet1!$K:$K,[1]Sheet1!$T:$T,0,0)</f>
        <v>35000000</v>
      </c>
      <c r="U733">
        <f>IF(ROW()=MATCH(K733,$K:$K,0),
  _xlfn.IFNA(_xlfn.IFNA(_xlfn.XLOOKUP(K733,Buildings!$A:$A,Buildings!$P:$P),
      _xlfn.IFNA(_xlfn.XLOOKUP(K733,'Renewable energy'!$A:$A,'Renewable energy'!$O:$O),
        _xlfn.IFNA(_xlfn.XLOOKUP(K733,Transportation!$A:$A,Transportation!$M:$M),
          _xlfn.IFNA(_xlfn.XLOOKUP(K733,'Waste and circular economy'!$A:$A,'Waste and circular economy'!$P:$P),
            _xlfn.XLOOKUP(K733,'Water and wastewater'!$A:$A,'Water and wastewater'!$P:$P))))),
    0),
  0)</f>
        <v>6.0607507499999998E-2</v>
      </c>
    </row>
    <row r="734" spans="1:21" x14ac:dyDescent="0.35">
      <c r="A734" t="s">
        <v>3215</v>
      </c>
      <c r="B734">
        <v>2021</v>
      </c>
      <c r="C734">
        <v>2025</v>
      </c>
      <c r="D734" t="s">
        <v>432</v>
      </c>
      <c r="E734" t="s">
        <v>432</v>
      </c>
      <c r="F734" t="s">
        <v>2612</v>
      </c>
      <c r="G734" t="s">
        <v>1419</v>
      </c>
      <c r="H734" t="s">
        <v>2613</v>
      </c>
      <c r="I734">
        <v>14120</v>
      </c>
      <c r="J734" t="s">
        <v>3282</v>
      </c>
      <c r="K734" s="44">
        <v>1312</v>
      </c>
      <c r="L734" t="s">
        <v>2616</v>
      </c>
      <c r="M734" t="s">
        <v>433</v>
      </c>
      <c r="N734" t="s">
        <v>2617</v>
      </c>
      <c r="O734" t="s">
        <v>434</v>
      </c>
      <c r="P734">
        <v>0</v>
      </c>
      <c r="Q734">
        <v>0</v>
      </c>
      <c r="R734">
        <v>23236000</v>
      </c>
      <c r="S734">
        <v>22655100</v>
      </c>
      <c r="T734">
        <f>_xlfn.XLOOKUP(K734,[1]Sheet1!$K:$K,[1]Sheet1!$T:$T,0,0)</f>
        <v>116323445</v>
      </c>
      <c r="U734">
        <f>IF(ROW()=MATCH(K734,$K:$K,0),
  _xlfn.IFNA(_xlfn.IFNA(_xlfn.XLOOKUP(K734,Buildings!$A:$A,Buildings!$P:$P),
      _xlfn.IFNA(_xlfn.XLOOKUP(K734,'Renewable energy'!$A:$A,'Renewable energy'!$O:$O),
        _xlfn.IFNA(_xlfn.XLOOKUP(K734,Transportation!$A:$A,Transportation!$M:$M),
          _xlfn.IFNA(_xlfn.XLOOKUP(K734,'Waste and circular economy'!$A:$A,'Waste and circular economy'!$P:$P),
            _xlfn.XLOOKUP(K734,'Water and wastewater'!$A:$A,'Water and wastewater'!$P:$P))))),
    0),
  0)</f>
        <v>0.32606286036509996</v>
      </c>
    </row>
    <row r="735" spans="1:21" x14ac:dyDescent="0.35">
      <c r="A735" t="s">
        <v>2923</v>
      </c>
      <c r="B735">
        <v>2021</v>
      </c>
      <c r="C735">
        <v>2025</v>
      </c>
      <c r="D735" t="s">
        <v>432</v>
      </c>
      <c r="E735" t="s">
        <v>432</v>
      </c>
      <c r="F735" t="s">
        <v>2612</v>
      </c>
      <c r="G735" t="s">
        <v>1419</v>
      </c>
      <c r="H735" t="s">
        <v>2613</v>
      </c>
      <c r="I735">
        <v>14120</v>
      </c>
      <c r="J735" t="s">
        <v>3282</v>
      </c>
      <c r="K735" s="44">
        <v>1312</v>
      </c>
      <c r="L735" t="s">
        <v>2616</v>
      </c>
      <c r="M735" t="s">
        <v>433</v>
      </c>
      <c r="N735" t="s">
        <v>2617</v>
      </c>
      <c r="O735" t="s">
        <v>434</v>
      </c>
      <c r="P735">
        <v>0</v>
      </c>
      <c r="Q735">
        <v>0</v>
      </c>
      <c r="R735">
        <v>50513000</v>
      </c>
      <c r="S735">
        <v>48316780</v>
      </c>
      <c r="T735">
        <f>_xlfn.XLOOKUP(K735,[1]Sheet1!$K:$K,[1]Sheet1!$T:$T,0,0)</f>
        <v>116323445</v>
      </c>
      <c r="U735">
        <f>IF(ROW()=MATCH(K735,$K:$K,0),
  _xlfn.IFNA(_xlfn.IFNA(_xlfn.XLOOKUP(K735,Buildings!$A:$A,Buildings!$P:$P),
      _xlfn.IFNA(_xlfn.XLOOKUP(K735,'Renewable energy'!$A:$A,'Renewable energy'!$O:$O),
        _xlfn.IFNA(_xlfn.XLOOKUP(K735,Transportation!$A:$A,Transportation!$M:$M),
          _xlfn.IFNA(_xlfn.XLOOKUP(K735,'Waste and circular economy'!$A:$A,'Waste and circular economy'!$P:$P),
            _xlfn.XLOOKUP(K735,'Water and wastewater'!$A:$A,'Water and wastewater'!$P:$P))))),
    0),
  0)</f>
        <v>0</v>
      </c>
    </row>
    <row r="736" spans="1:21" x14ac:dyDescent="0.35">
      <c r="A736" t="s">
        <v>3216</v>
      </c>
      <c r="B736">
        <v>2018</v>
      </c>
      <c r="C736">
        <v>2021</v>
      </c>
      <c r="D736" t="s">
        <v>1272</v>
      </c>
      <c r="E736" t="s">
        <v>1272</v>
      </c>
      <c r="F736" t="s">
        <v>2618</v>
      </c>
      <c r="G736" t="s">
        <v>1430</v>
      </c>
      <c r="H736" t="s">
        <v>2619</v>
      </c>
      <c r="I736">
        <v>100140</v>
      </c>
      <c r="J736" t="s">
        <v>3285</v>
      </c>
      <c r="K736" s="44">
        <v>1107</v>
      </c>
      <c r="L736" t="s">
        <v>2620</v>
      </c>
      <c r="M736" t="s">
        <v>1273</v>
      </c>
      <c r="N736" t="s">
        <v>2621</v>
      </c>
      <c r="O736" t="s">
        <v>1274</v>
      </c>
      <c r="P736">
        <v>0</v>
      </c>
      <c r="Q736">
        <v>0</v>
      </c>
      <c r="R736">
        <v>15000000</v>
      </c>
      <c r="S736">
        <v>10781250</v>
      </c>
      <c r="T736">
        <f>_xlfn.XLOOKUP(K736,[1]Sheet1!$K:$K,[1]Sheet1!$T:$T,0,0)</f>
        <v>15000000</v>
      </c>
      <c r="U736">
        <f>IF(ROW()=MATCH(K736,$K:$K,0),
  _xlfn.IFNA(_xlfn.IFNA(_xlfn.XLOOKUP(K736,Buildings!$A:$A,Buildings!$P:$P),
      _xlfn.IFNA(_xlfn.XLOOKUP(K736,'Renewable energy'!$A:$A,'Renewable energy'!$O:$O),
        _xlfn.IFNA(_xlfn.XLOOKUP(K736,Transportation!$A:$A,Transportation!$M:$M),
          _xlfn.IFNA(_xlfn.XLOOKUP(K736,'Waste and circular economy'!$A:$A,'Waste and circular economy'!$P:$P),
            _xlfn.XLOOKUP(K736,'Water and wastewater'!$A:$A,'Water and wastewater'!$P:$P))))),
    0),
  0)</f>
        <v>0</v>
      </c>
    </row>
    <row r="737" spans="1:21" x14ac:dyDescent="0.35">
      <c r="A737" t="s">
        <v>3217</v>
      </c>
      <c r="B737">
        <v>2016</v>
      </c>
      <c r="C737">
        <v>2017</v>
      </c>
      <c r="D737" t="s">
        <v>1277</v>
      </c>
      <c r="E737" t="s">
        <v>1277</v>
      </c>
      <c r="F737" t="s">
        <v>2622</v>
      </c>
      <c r="G737" t="s">
        <v>1403</v>
      </c>
      <c r="H737" t="s">
        <v>2623</v>
      </c>
      <c r="I737">
        <v>49840</v>
      </c>
      <c r="J737" t="s">
        <v>3285</v>
      </c>
      <c r="K737" s="44">
        <v>1089</v>
      </c>
      <c r="L737" t="s">
        <v>2624</v>
      </c>
      <c r="M737" t="s">
        <v>1278</v>
      </c>
      <c r="N737" t="s">
        <v>2625</v>
      </c>
      <c r="O737" t="s">
        <v>1279</v>
      </c>
      <c r="P737">
        <v>0</v>
      </c>
      <c r="Q737">
        <v>0</v>
      </c>
      <c r="R737">
        <v>5400000</v>
      </c>
      <c r="S737">
        <v>3105000</v>
      </c>
      <c r="T737">
        <f>_xlfn.XLOOKUP(K737,[1]Sheet1!$K:$K,[1]Sheet1!$T:$T,0,0)</f>
        <v>5400000</v>
      </c>
      <c r="U737">
        <f>IF(ROW()=MATCH(K737,$K:$K,0),
  _xlfn.IFNA(_xlfn.IFNA(_xlfn.XLOOKUP(K737,Buildings!$A:$A,Buildings!$P:$P),
      _xlfn.IFNA(_xlfn.XLOOKUP(K737,'Renewable energy'!$A:$A,'Renewable energy'!$O:$O),
        _xlfn.IFNA(_xlfn.XLOOKUP(K737,Transportation!$A:$A,Transportation!$M:$M),
          _xlfn.IFNA(_xlfn.XLOOKUP(K737,'Waste and circular economy'!$A:$A,'Waste and circular economy'!$P:$P),
            _xlfn.XLOOKUP(K737,'Water and wastewater'!$A:$A,'Water and wastewater'!$P:$P))))),
    0),
  0)</f>
        <v>0</v>
      </c>
    </row>
    <row r="738" spans="1:21" x14ac:dyDescent="0.35">
      <c r="A738" t="s">
        <v>3218</v>
      </c>
      <c r="B738">
        <v>2018</v>
      </c>
      <c r="C738">
        <v>2020</v>
      </c>
      <c r="D738" t="s">
        <v>533</v>
      </c>
      <c r="E738" t="s">
        <v>533</v>
      </c>
      <c r="F738" t="s">
        <v>2626</v>
      </c>
      <c r="G738" t="s">
        <v>1620</v>
      </c>
      <c r="H738" t="s">
        <v>2627</v>
      </c>
      <c r="I738">
        <v>5360</v>
      </c>
      <c r="J738" t="s">
        <v>3282</v>
      </c>
      <c r="K738" s="44">
        <v>1202</v>
      </c>
      <c r="L738" t="s">
        <v>2628</v>
      </c>
      <c r="M738" t="s">
        <v>534</v>
      </c>
      <c r="N738" t="s">
        <v>2629</v>
      </c>
      <c r="O738" t="s">
        <v>535</v>
      </c>
      <c r="P738">
        <v>0</v>
      </c>
      <c r="Q738">
        <v>0</v>
      </c>
      <c r="R738">
        <v>100000000</v>
      </c>
      <c r="S738">
        <v>83333350</v>
      </c>
      <c r="T738">
        <f>_xlfn.XLOOKUP(K738,[1]Sheet1!$K:$K,[1]Sheet1!$T:$T,0,0)</f>
        <v>457000000</v>
      </c>
      <c r="U738">
        <f>IF(ROW()=MATCH(K738,$K:$K,0),
  _xlfn.IFNA(_xlfn.IFNA(_xlfn.XLOOKUP(K738,Buildings!$A:$A,Buildings!$P:$P),
      _xlfn.IFNA(_xlfn.XLOOKUP(K738,'Renewable energy'!$A:$A,'Renewable energy'!$O:$O),
        _xlfn.IFNA(_xlfn.XLOOKUP(K738,Transportation!$A:$A,Transportation!$M:$M),
          _xlfn.IFNA(_xlfn.XLOOKUP(K738,'Waste and circular economy'!$A:$A,'Waste and circular economy'!$P:$P),
            _xlfn.XLOOKUP(K738,'Water and wastewater'!$A:$A,'Water and wastewater'!$P:$P))))),
    0),
  0)</f>
        <v>0</v>
      </c>
    </row>
    <row r="739" spans="1:21" x14ac:dyDescent="0.35">
      <c r="A739" t="s">
        <v>3219</v>
      </c>
      <c r="B739">
        <v>2018</v>
      </c>
      <c r="C739">
        <v>2020</v>
      </c>
      <c r="D739" t="s">
        <v>533</v>
      </c>
      <c r="E739" t="s">
        <v>533</v>
      </c>
      <c r="F739" t="s">
        <v>2626</v>
      </c>
      <c r="G739" t="s">
        <v>1620</v>
      </c>
      <c r="H739" t="s">
        <v>2627</v>
      </c>
      <c r="I739">
        <v>5360</v>
      </c>
      <c r="J739" t="s">
        <v>3282</v>
      </c>
      <c r="K739" s="44">
        <v>1202</v>
      </c>
      <c r="L739" t="s">
        <v>2628</v>
      </c>
      <c r="M739" t="s">
        <v>534</v>
      </c>
      <c r="N739" t="s">
        <v>2629</v>
      </c>
      <c r="O739" t="s">
        <v>535</v>
      </c>
      <c r="P739">
        <v>0</v>
      </c>
      <c r="Q739">
        <v>0</v>
      </c>
      <c r="R739">
        <v>150000000</v>
      </c>
      <c r="S739">
        <v>122500000</v>
      </c>
      <c r="T739">
        <f>_xlfn.XLOOKUP(K739,[1]Sheet1!$K:$K,[1]Sheet1!$T:$T,0,0)</f>
        <v>457000000</v>
      </c>
      <c r="U739">
        <f>IF(ROW()=MATCH(K739,$K:$K,0),
  _xlfn.IFNA(_xlfn.IFNA(_xlfn.XLOOKUP(K739,Buildings!$A:$A,Buildings!$P:$P),
      _xlfn.IFNA(_xlfn.XLOOKUP(K739,'Renewable energy'!$A:$A,'Renewable energy'!$O:$O),
        _xlfn.IFNA(_xlfn.XLOOKUP(K739,Transportation!$A:$A,Transportation!$M:$M),
          _xlfn.IFNA(_xlfn.XLOOKUP(K739,'Waste and circular economy'!$A:$A,'Waste and circular economy'!$P:$P),
            _xlfn.XLOOKUP(K739,'Water and wastewater'!$A:$A,'Water and wastewater'!$P:$P))))),
    0),
  0)</f>
        <v>0</v>
      </c>
    </row>
    <row r="740" spans="1:21" x14ac:dyDescent="0.35">
      <c r="A740" t="s">
        <v>2958</v>
      </c>
      <c r="B740">
        <v>2017</v>
      </c>
      <c r="C740">
        <v>2019</v>
      </c>
      <c r="D740" t="s">
        <v>94</v>
      </c>
      <c r="E740" t="s">
        <v>94</v>
      </c>
      <c r="F740" t="s">
        <v>2630</v>
      </c>
      <c r="G740" t="s">
        <v>1620</v>
      </c>
      <c r="H740" t="s">
        <v>2631</v>
      </c>
      <c r="I740">
        <v>4190</v>
      </c>
      <c r="J740" t="s">
        <v>3282</v>
      </c>
      <c r="K740" s="44">
        <v>1139</v>
      </c>
      <c r="L740" t="s">
        <v>2632</v>
      </c>
      <c r="M740" t="s">
        <v>611</v>
      </c>
      <c r="N740" t="s">
        <v>2633</v>
      </c>
      <c r="O740" t="s">
        <v>612</v>
      </c>
      <c r="P740" t="s">
        <v>2634</v>
      </c>
      <c r="Q740" t="s">
        <v>2635</v>
      </c>
      <c r="R740">
        <v>99000000</v>
      </c>
      <c r="S740">
        <v>81455760</v>
      </c>
      <c r="T740">
        <f>_xlfn.XLOOKUP(K740,[1]Sheet1!$K:$K,[1]Sheet1!$T:$T,0,0)</f>
        <v>367000000</v>
      </c>
      <c r="U740">
        <f>IF(ROW()=MATCH(K740,$K:$K,0),
  _xlfn.IFNA(_xlfn.IFNA(_xlfn.XLOOKUP(K740,Buildings!$A:$A,Buildings!$P:$P),
      _xlfn.IFNA(_xlfn.XLOOKUP(K740,'Renewable energy'!$A:$A,'Renewable energy'!$O:$O),
        _xlfn.IFNA(_xlfn.XLOOKUP(K740,Transportation!$A:$A,Transportation!$M:$M),
          _xlfn.IFNA(_xlfn.XLOOKUP(K740,'Waste and circular economy'!$A:$A,'Waste and circular economy'!$P:$P),
            _xlfn.XLOOKUP(K740,'Water and wastewater'!$A:$A,'Water and wastewater'!$P:$P))))),
    0),
  0)</f>
        <v>4.4555746837820154</v>
      </c>
    </row>
    <row r="741" spans="1:21" x14ac:dyDescent="0.35">
      <c r="A741" t="s">
        <v>3220</v>
      </c>
      <c r="B741">
        <v>2017</v>
      </c>
      <c r="C741">
        <v>2019</v>
      </c>
      <c r="D741" t="s">
        <v>94</v>
      </c>
      <c r="E741" t="s">
        <v>94</v>
      </c>
      <c r="F741" t="s">
        <v>2630</v>
      </c>
      <c r="G741" t="s">
        <v>1620</v>
      </c>
      <c r="H741" t="s">
        <v>2631</v>
      </c>
      <c r="I741">
        <v>4190</v>
      </c>
      <c r="J741" t="s">
        <v>3282</v>
      </c>
      <c r="K741" s="44">
        <v>1139</v>
      </c>
      <c r="L741" t="s">
        <v>2632</v>
      </c>
      <c r="M741" t="s">
        <v>611</v>
      </c>
      <c r="N741" t="s">
        <v>2633</v>
      </c>
      <c r="O741" t="s">
        <v>612</v>
      </c>
      <c r="P741" t="s">
        <v>2634</v>
      </c>
      <c r="Q741" t="s">
        <v>2635</v>
      </c>
      <c r="R741">
        <v>125600000</v>
      </c>
      <c r="S741">
        <v>106521560</v>
      </c>
      <c r="T741">
        <f>_xlfn.XLOOKUP(K741,[1]Sheet1!$K:$K,[1]Sheet1!$T:$T,0,0)</f>
        <v>367000000</v>
      </c>
      <c r="U741">
        <f>IF(ROW()=MATCH(K741,$K:$K,0),
  _xlfn.IFNA(_xlfn.IFNA(_xlfn.XLOOKUP(K741,Buildings!$A:$A,Buildings!$P:$P),
      _xlfn.IFNA(_xlfn.XLOOKUP(K741,'Renewable energy'!$A:$A,'Renewable energy'!$O:$O),
        _xlfn.IFNA(_xlfn.XLOOKUP(K741,Transportation!$A:$A,Transportation!$M:$M),
          _xlfn.IFNA(_xlfn.XLOOKUP(K741,'Waste and circular economy'!$A:$A,'Waste and circular economy'!$P:$P),
            _xlfn.XLOOKUP(K741,'Water and wastewater'!$A:$A,'Water and wastewater'!$P:$P))))),
    0),
  0)</f>
        <v>0</v>
      </c>
    </row>
    <row r="742" spans="1:21" x14ac:dyDescent="0.35">
      <c r="A742" t="s">
        <v>2960</v>
      </c>
      <c r="B742">
        <v>2022</v>
      </c>
      <c r="C742">
        <v>2024</v>
      </c>
      <c r="D742" t="s">
        <v>94</v>
      </c>
      <c r="E742" t="s">
        <v>94</v>
      </c>
      <c r="F742" t="s">
        <v>2630</v>
      </c>
      <c r="G742" t="s">
        <v>1620</v>
      </c>
      <c r="H742" t="s">
        <v>2631</v>
      </c>
      <c r="I742">
        <v>4190</v>
      </c>
      <c r="J742" t="s">
        <v>3282</v>
      </c>
      <c r="K742" s="44">
        <v>1603</v>
      </c>
      <c r="L742" t="s">
        <v>2636</v>
      </c>
      <c r="M742" t="s">
        <v>95</v>
      </c>
      <c r="N742" t="s">
        <v>2637</v>
      </c>
      <c r="O742" t="s">
        <v>96</v>
      </c>
      <c r="P742">
        <v>0</v>
      </c>
      <c r="Q742">
        <v>0</v>
      </c>
      <c r="R742">
        <v>38100000</v>
      </c>
      <c r="S742">
        <v>37289360</v>
      </c>
      <c r="T742">
        <f>_xlfn.XLOOKUP(K742,[1]Sheet1!$K:$K,[1]Sheet1!$T:$T,0,0)</f>
        <v>77300000</v>
      </c>
      <c r="U742">
        <f>IF(ROW()=MATCH(K742,$K:$K,0),
  _xlfn.IFNA(_xlfn.IFNA(_xlfn.XLOOKUP(K742,Buildings!$A:$A,Buildings!$P:$P),
      _xlfn.IFNA(_xlfn.XLOOKUP(K742,'Renewable energy'!$A:$A,'Renewable energy'!$O:$O),
        _xlfn.IFNA(_xlfn.XLOOKUP(K742,Transportation!$A:$A,Transportation!$M:$M),
          _xlfn.IFNA(_xlfn.XLOOKUP(K742,'Waste and circular economy'!$A:$A,'Waste and circular economy'!$P:$P),
            _xlfn.XLOOKUP(K742,'Water and wastewater'!$A:$A,'Water and wastewater'!$P:$P))))),
    0),
  0)</f>
        <v>0.64813514580232856</v>
      </c>
    </row>
    <row r="743" spans="1:21" x14ac:dyDescent="0.35">
      <c r="A743" t="s">
        <v>3221</v>
      </c>
      <c r="B743">
        <v>2009</v>
      </c>
      <c r="C743">
        <v>2012</v>
      </c>
      <c r="D743" t="s">
        <v>686</v>
      </c>
      <c r="E743" t="s">
        <v>686</v>
      </c>
      <c r="F743" t="s">
        <v>2638</v>
      </c>
      <c r="G743" t="s">
        <v>1412</v>
      </c>
      <c r="H743" t="s">
        <v>2639</v>
      </c>
      <c r="I743">
        <v>20300</v>
      </c>
      <c r="J743" t="s">
        <v>3282</v>
      </c>
      <c r="K743" s="44">
        <v>1050</v>
      </c>
      <c r="L743" t="s">
        <v>2640</v>
      </c>
      <c r="M743" t="s">
        <v>687</v>
      </c>
      <c r="N743" t="s">
        <v>2641</v>
      </c>
      <c r="O743" t="s">
        <v>688</v>
      </c>
      <c r="P743">
        <v>0</v>
      </c>
      <c r="Q743">
        <v>0</v>
      </c>
      <c r="R743">
        <v>358000000</v>
      </c>
      <c r="S743">
        <v>250520089</v>
      </c>
      <c r="T743">
        <f>_xlfn.XLOOKUP(K743,[1]Sheet1!$K:$K,[1]Sheet1!$T:$T,0,0)</f>
        <v>370000000</v>
      </c>
      <c r="U743">
        <f>IF(ROW()=MATCH(K743,$K:$K,0),
  _xlfn.IFNA(_xlfn.IFNA(_xlfn.XLOOKUP(K743,Buildings!$A:$A,Buildings!$P:$P),
      _xlfn.IFNA(_xlfn.XLOOKUP(K743,'Renewable energy'!$A:$A,'Renewable energy'!$O:$O),
        _xlfn.IFNA(_xlfn.XLOOKUP(K743,Transportation!$A:$A,Transportation!$M:$M),
          _xlfn.IFNA(_xlfn.XLOOKUP(K743,'Waste and circular economy'!$A:$A,'Waste and circular economy'!$P:$P),
            _xlfn.XLOOKUP(K743,'Water and wastewater'!$A:$A,'Water and wastewater'!$P:$P))))),
    0),
  0)</f>
        <v>2.9973035945545936</v>
      </c>
    </row>
    <row r="744" spans="1:21" x14ac:dyDescent="0.35">
      <c r="A744" t="s">
        <v>3222</v>
      </c>
      <c r="B744">
        <v>2022</v>
      </c>
      <c r="C744">
        <v>2022</v>
      </c>
      <c r="D744" t="s">
        <v>979</v>
      </c>
      <c r="E744" t="s">
        <v>979</v>
      </c>
      <c r="F744" t="s">
        <v>2642</v>
      </c>
      <c r="G744" t="s">
        <v>1467</v>
      </c>
      <c r="H744" t="s">
        <v>2643</v>
      </c>
      <c r="I744">
        <v>75730</v>
      </c>
      <c r="J744" t="s">
        <v>3286</v>
      </c>
      <c r="K744" s="44">
        <v>1375</v>
      </c>
      <c r="L744" t="s">
        <v>2644</v>
      </c>
      <c r="M744" t="s">
        <v>980</v>
      </c>
      <c r="N744" t="s">
        <v>2645</v>
      </c>
      <c r="O744" t="s">
        <v>981</v>
      </c>
      <c r="P744">
        <v>0</v>
      </c>
      <c r="Q744">
        <v>0</v>
      </c>
      <c r="R744">
        <v>4000000</v>
      </c>
      <c r="S744">
        <v>3360000</v>
      </c>
      <c r="T744">
        <f>_xlfn.XLOOKUP(K744,[1]Sheet1!$K:$K,[1]Sheet1!$T:$T,0,0)</f>
        <v>6250000</v>
      </c>
      <c r="U744">
        <f>IF(ROW()=MATCH(K744,$K:$K,0),
  _xlfn.IFNA(_xlfn.IFNA(_xlfn.XLOOKUP(K744,Buildings!$A:$A,Buildings!$P:$P),
      _xlfn.IFNA(_xlfn.XLOOKUP(K744,'Renewable energy'!$A:$A,'Renewable energy'!$O:$O),
        _xlfn.IFNA(_xlfn.XLOOKUP(K744,Transportation!$A:$A,Transportation!$M:$M),
          _xlfn.IFNA(_xlfn.XLOOKUP(K744,'Waste and circular economy'!$A:$A,'Waste and circular economy'!$P:$P),
            _xlfn.XLOOKUP(K744,'Water and wastewater'!$A:$A,'Water and wastewater'!$P:$P))))),
    0),
  0)</f>
        <v>0</v>
      </c>
    </row>
    <row r="745" spans="1:21" x14ac:dyDescent="0.35">
      <c r="A745" t="s">
        <v>3223</v>
      </c>
      <c r="B745">
        <v>2019</v>
      </c>
      <c r="C745">
        <v>2019</v>
      </c>
      <c r="D745" t="s">
        <v>979</v>
      </c>
      <c r="E745" t="s">
        <v>979</v>
      </c>
      <c r="F745" t="s">
        <v>2642</v>
      </c>
      <c r="G745" t="s">
        <v>1467</v>
      </c>
      <c r="H745" t="s">
        <v>2643</v>
      </c>
      <c r="I745">
        <v>75730</v>
      </c>
      <c r="J745" t="s">
        <v>3286</v>
      </c>
      <c r="K745" s="44">
        <v>1211</v>
      </c>
      <c r="L745" t="s">
        <v>2646</v>
      </c>
      <c r="M745" t="s">
        <v>999</v>
      </c>
      <c r="N745" t="s">
        <v>2647</v>
      </c>
      <c r="O745" t="s">
        <v>1000</v>
      </c>
      <c r="P745">
        <v>0</v>
      </c>
      <c r="Q745">
        <v>0</v>
      </c>
      <c r="R745">
        <v>6000000</v>
      </c>
      <c r="S745">
        <v>4050000</v>
      </c>
      <c r="T745">
        <f>_xlfn.XLOOKUP(K745,[1]Sheet1!$K:$K,[1]Sheet1!$T:$T,0,0)</f>
        <v>6000000</v>
      </c>
      <c r="U745">
        <f>IF(ROW()=MATCH(K745,$K:$K,0),
  _xlfn.IFNA(_xlfn.IFNA(_xlfn.XLOOKUP(K745,Buildings!$A:$A,Buildings!$P:$P),
      _xlfn.IFNA(_xlfn.XLOOKUP(K745,'Renewable energy'!$A:$A,'Renewable energy'!$O:$O),
        _xlfn.IFNA(_xlfn.XLOOKUP(K745,Transportation!$A:$A,Transportation!$M:$M),
          _xlfn.IFNA(_xlfn.XLOOKUP(K745,'Waste and circular economy'!$A:$A,'Waste and circular economy'!$P:$P),
            _xlfn.XLOOKUP(K745,'Water and wastewater'!$A:$A,'Water and wastewater'!$P:$P))))),
    0),
  0)</f>
        <v>0</v>
      </c>
    </row>
    <row r="746" spans="1:21" x14ac:dyDescent="0.35">
      <c r="A746" t="s">
        <v>3224</v>
      </c>
      <c r="B746">
        <v>2015</v>
      </c>
      <c r="C746">
        <v>2018</v>
      </c>
      <c r="D746" t="s">
        <v>979</v>
      </c>
      <c r="E746" t="s">
        <v>979</v>
      </c>
      <c r="F746" t="s">
        <v>2642</v>
      </c>
      <c r="G746" t="s">
        <v>1467</v>
      </c>
      <c r="H746" t="s">
        <v>2643</v>
      </c>
      <c r="I746">
        <v>75730</v>
      </c>
      <c r="J746" t="s">
        <v>3286</v>
      </c>
      <c r="K746" s="44">
        <v>1079</v>
      </c>
      <c r="L746" t="s">
        <v>2648</v>
      </c>
      <c r="M746" t="s">
        <v>1037</v>
      </c>
      <c r="N746" t="s">
        <v>2649</v>
      </c>
      <c r="O746" t="s">
        <v>1038</v>
      </c>
      <c r="P746">
        <v>0</v>
      </c>
      <c r="Q746">
        <v>0</v>
      </c>
      <c r="R746">
        <v>84000000</v>
      </c>
      <c r="S746">
        <v>62686588</v>
      </c>
      <c r="T746">
        <f>_xlfn.XLOOKUP(K746,[1]Sheet1!$K:$K,[1]Sheet1!$T:$T,0,0)</f>
        <v>109500000</v>
      </c>
      <c r="U746">
        <f>IF(ROW()=MATCH(K746,$K:$K,0),
  _xlfn.IFNA(_xlfn.IFNA(_xlfn.XLOOKUP(K746,Buildings!$A:$A,Buildings!$P:$P),
      _xlfn.IFNA(_xlfn.XLOOKUP(K746,'Renewable energy'!$A:$A,'Renewable energy'!$O:$O),
        _xlfn.IFNA(_xlfn.XLOOKUP(K746,Transportation!$A:$A,Transportation!$M:$M),
          _xlfn.IFNA(_xlfn.XLOOKUP(K746,'Waste and circular economy'!$A:$A,'Waste and circular economy'!$P:$P),
            _xlfn.XLOOKUP(K746,'Water and wastewater'!$A:$A,'Water and wastewater'!$P:$P))))),
    0),
  0)</f>
        <v>0.20437545128767126</v>
      </c>
    </row>
    <row r="747" spans="1:21" x14ac:dyDescent="0.35">
      <c r="A747" t="s">
        <v>3225</v>
      </c>
      <c r="B747">
        <v>2026</v>
      </c>
      <c r="C747">
        <v>2028</v>
      </c>
      <c r="D747" t="s">
        <v>1295</v>
      </c>
      <c r="E747" t="s">
        <v>1295</v>
      </c>
      <c r="F747" t="s">
        <v>2650</v>
      </c>
      <c r="G747" t="s">
        <v>1403</v>
      </c>
      <c r="H747" t="s">
        <v>2651</v>
      </c>
      <c r="I747">
        <v>100210</v>
      </c>
      <c r="J747" t="s">
        <v>3288</v>
      </c>
      <c r="K747" s="44">
        <v>1580</v>
      </c>
      <c r="L747" t="s">
        <v>2652</v>
      </c>
      <c r="M747" t="s">
        <v>1296</v>
      </c>
      <c r="N747" t="s">
        <v>2653</v>
      </c>
      <c r="O747" t="s">
        <v>1297</v>
      </c>
      <c r="P747">
        <v>0</v>
      </c>
      <c r="Q747">
        <v>0</v>
      </c>
      <c r="R747">
        <v>1750000</v>
      </c>
      <c r="S747">
        <v>1728120</v>
      </c>
      <c r="T747">
        <f>_xlfn.XLOOKUP(K747,[1]Sheet1!$K:$K,[1]Sheet1!$T:$T,0,0)</f>
        <v>250000000</v>
      </c>
      <c r="U747">
        <f>IF(ROW()=MATCH(K747,$K:$K,0),
  _xlfn.IFNA(_xlfn.IFNA(_xlfn.XLOOKUP(K747,Buildings!$A:$A,Buildings!$P:$P),
      _xlfn.IFNA(_xlfn.XLOOKUP(K747,'Renewable energy'!$A:$A,'Renewable energy'!$O:$O),
        _xlfn.IFNA(_xlfn.XLOOKUP(K747,Transportation!$A:$A,Transportation!$M:$M),
          _xlfn.IFNA(_xlfn.XLOOKUP(K747,'Waste and circular economy'!$A:$A,'Waste and circular economy'!$P:$P),
            _xlfn.XLOOKUP(K747,'Water and wastewater'!$A:$A,'Water and wastewater'!$P:$P))))),
    0),
  0)</f>
        <v>0</v>
      </c>
    </row>
    <row r="748" spans="1:21" x14ac:dyDescent="0.35">
      <c r="A748" t="s">
        <v>3226</v>
      </c>
      <c r="B748">
        <v>2016</v>
      </c>
      <c r="C748">
        <v>2017</v>
      </c>
      <c r="D748" t="s">
        <v>624</v>
      </c>
      <c r="E748" t="s">
        <v>624</v>
      </c>
      <c r="F748" t="s">
        <v>2654</v>
      </c>
      <c r="G748" t="s">
        <v>1419</v>
      </c>
      <c r="H748" t="s">
        <v>2655</v>
      </c>
      <c r="I748">
        <v>100418</v>
      </c>
      <c r="J748" t="s">
        <v>3287</v>
      </c>
      <c r="K748" s="44">
        <v>1013</v>
      </c>
      <c r="L748" t="s">
        <v>2656</v>
      </c>
      <c r="M748" t="s">
        <v>767</v>
      </c>
      <c r="N748" t="s">
        <v>2657</v>
      </c>
      <c r="O748" t="s">
        <v>768</v>
      </c>
      <c r="P748">
        <v>0</v>
      </c>
      <c r="Q748">
        <v>0</v>
      </c>
      <c r="R748">
        <v>1600000</v>
      </c>
      <c r="S748">
        <v>1200000</v>
      </c>
      <c r="T748">
        <f>_xlfn.XLOOKUP(K748,[1]Sheet1!$K:$K,[1]Sheet1!$T:$T,0,0)</f>
        <v>12900000</v>
      </c>
      <c r="U748">
        <f>IF(ROW()=MATCH(K748,$K:$K,0),
  _xlfn.IFNA(_xlfn.IFNA(_xlfn.XLOOKUP(K748,Buildings!$A:$A,Buildings!$P:$P),
      _xlfn.IFNA(_xlfn.XLOOKUP(K748,'Renewable energy'!$A:$A,'Renewable energy'!$O:$O),
        _xlfn.IFNA(_xlfn.XLOOKUP(K748,Transportation!$A:$A,Transportation!$M:$M),
          _xlfn.IFNA(_xlfn.XLOOKUP(K748,'Waste and circular economy'!$A:$A,'Waste and circular economy'!$P:$P),
            _xlfn.XLOOKUP(K748,'Water and wastewater'!$A:$A,'Water and wastewater'!$P:$P))))),
    0),
  0)</f>
        <v>49.36049891472868</v>
      </c>
    </row>
    <row r="749" spans="1:21" x14ac:dyDescent="0.35">
      <c r="A749" t="s">
        <v>3226</v>
      </c>
      <c r="B749">
        <v>2016</v>
      </c>
      <c r="C749">
        <v>2017</v>
      </c>
      <c r="D749" t="s">
        <v>624</v>
      </c>
      <c r="E749" t="s">
        <v>624</v>
      </c>
      <c r="F749" t="s">
        <v>2654</v>
      </c>
      <c r="G749" t="s">
        <v>1419</v>
      </c>
      <c r="H749" t="s">
        <v>2655</v>
      </c>
      <c r="I749">
        <v>100418</v>
      </c>
      <c r="J749" t="s">
        <v>3287</v>
      </c>
      <c r="K749" s="44">
        <v>1013</v>
      </c>
      <c r="L749" t="s">
        <v>2656</v>
      </c>
      <c r="M749" t="s">
        <v>767</v>
      </c>
      <c r="N749" t="s">
        <v>2657</v>
      </c>
      <c r="O749" t="s">
        <v>768</v>
      </c>
      <c r="P749">
        <v>0</v>
      </c>
      <c r="Q749">
        <v>0</v>
      </c>
      <c r="R749">
        <v>2685000</v>
      </c>
      <c r="S749">
        <v>1980680</v>
      </c>
      <c r="T749">
        <f>_xlfn.XLOOKUP(K749,[1]Sheet1!$K:$K,[1]Sheet1!$T:$T,0,0)</f>
        <v>12900000</v>
      </c>
      <c r="U749">
        <f>IF(ROW()=MATCH(K749,$K:$K,0),
  _xlfn.IFNA(_xlfn.IFNA(_xlfn.XLOOKUP(K749,Buildings!$A:$A,Buildings!$P:$P),
      _xlfn.IFNA(_xlfn.XLOOKUP(K749,'Renewable energy'!$A:$A,'Renewable energy'!$O:$O),
        _xlfn.IFNA(_xlfn.XLOOKUP(K749,Transportation!$A:$A,Transportation!$M:$M),
          _xlfn.IFNA(_xlfn.XLOOKUP(K749,'Waste and circular economy'!$A:$A,'Waste and circular economy'!$P:$P),
            _xlfn.XLOOKUP(K749,'Water and wastewater'!$A:$A,'Water and wastewater'!$P:$P))))),
    0),
  0)</f>
        <v>0</v>
      </c>
    </row>
    <row r="750" spans="1:21" x14ac:dyDescent="0.35">
      <c r="A750" t="s">
        <v>3226</v>
      </c>
      <c r="B750">
        <v>2016</v>
      </c>
      <c r="C750">
        <v>2017</v>
      </c>
      <c r="D750" t="s">
        <v>624</v>
      </c>
      <c r="E750" t="s">
        <v>624</v>
      </c>
      <c r="F750" t="s">
        <v>2654</v>
      </c>
      <c r="G750" t="s">
        <v>1419</v>
      </c>
      <c r="H750" t="s">
        <v>2655</v>
      </c>
      <c r="I750">
        <v>100418</v>
      </c>
      <c r="J750" t="s">
        <v>3287</v>
      </c>
      <c r="K750" s="44">
        <v>1013</v>
      </c>
      <c r="L750" t="s">
        <v>2656</v>
      </c>
      <c r="M750" t="s">
        <v>767</v>
      </c>
      <c r="N750" t="s">
        <v>2657</v>
      </c>
      <c r="O750" t="s">
        <v>768</v>
      </c>
      <c r="P750">
        <v>0</v>
      </c>
      <c r="Q750">
        <v>0</v>
      </c>
      <c r="R750">
        <v>4700000</v>
      </c>
      <c r="S750">
        <v>3266120</v>
      </c>
      <c r="T750">
        <f>_xlfn.XLOOKUP(K750,[1]Sheet1!$K:$K,[1]Sheet1!$T:$T,0,0)</f>
        <v>12900000</v>
      </c>
      <c r="U750">
        <f>IF(ROW()=MATCH(K750,$K:$K,0),
  _xlfn.IFNA(_xlfn.IFNA(_xlfn.XLOOKUP(K750,Buildings!$A:$A,Buildings!$P:$P),
      _xlfn.IFNA(_xlfn.XLOOKUP(K750,'Renewable energy'!$A:$A,'Renewable energy'!$O:$O),
        _xlfn.IFNA(_xlfn.XLOOKUP(K750,Transportation!$A:$A,Transportation!$M:$M),
          _xlfn.IFNA(_xlfn.XLOOKUP(K750,'Waste and circular economy'!$A:$A,'Waste and circular economy'!$P:$P),
            _xlfn.XLOOKUP(K750,'Water and wastewater'!$A:$A,'Water and wastewater'!$P:$P))))),
    0),
  0)</f>
        <v>0</v>
      </c>
    </row>
    <row r="751" spans="1:21" x14ac:dyDescent="0.35">
      <c r="A751" t="s">
        <v>3226</v>
      </c>
      <c r="B751">
        <v>2020</v>
      </c>
      <c r="C751">
        <v>2021</v>
      </c>
      <c r="D751" t="s">
        <v>624</v>
      </c>
      <c r="E751" t="s">
        <v>624</v>
      </c>
      <c r="F751" t="s">
        <v>2654</v>
      </c>
      <c r="G751" t="s">
        <v>1419</v>
      </c>
      <c r="H751" t="s">
        <v>2655</v>
      </c>
      <c r="I751">
        <v>100418</v>
      </c>
      <c r="J751" t="s">
        <v>3287</v>
      </c>
      <c r="K751" s="44">
        <v>1380</v>
      </c>
      <c r="L751" t="s">
        <v>2658</v>
      </c>
      <c r="M751" t="s">
        <v>749</v>
      </c>
      <c r="N751" t="s">
        <v>2659</v>
      </c>
      <c r="O751" t="s">
        <v>750</v>
      </c>
      <c r="P751">
        <v>0</v>
      </c>
      <c r="Q751">
        <v>0</v>
      </c>
      <c r="R751">
        <v>950000</v>
      </c>
      <c r="S751">
        <v>823360</v>
      </c>
      <c r="T751">
        <f>_xlfn.XLOOKUP(K751,[1]Sheet1!$K:$K,[1]Sheet1!$T:$T,0,0)</f>
        <v>2775000</v>
      </c>
      <c r="U751">
        <f>IF(ROW()=MATCH(K751,$K:$K,0),
  _xlfn.IFNA(_xlfn.IFNA(_xlfn.XLOOKUP(K751,Buildings!$A:$A,Buildings!$P:$P),
      _xlfn.IFNA(_xlfn.XLOOKUP(K751,'Renewable energy'!$A:$A,'Renewable energy'!$O:$O),
        _xlfn.IFNA(_xlfn.XLOOKUP(K751,Transportation!$A:$A,Transportation!$M:$M),
          _xlfn.IFNA(_xlfn.XLOOKUP(K751,'Waste and circular economy'!$A:$A,'Waste and circular economy'!$P:$P),
            _xlfn.XLOOKUP(K751,'Water and wastewater'!$A:$A,'Water and wastewater'!$P:$P))))),
    0),
  0)</f>
        <v>0</v>
      </c>
    </row>
    <row r="752" spans="1:21" x14ac:dyDescent="0.35">
      <c r="A752" t="s">
        <v>3227</v>
      </c>
      <c r="B752">
        <v>2024</v>
      </c>
      <c r="C752">
        <v>2024</v>
      </c>
      <c r="D752" t="s">
        <v>624</v>
      </c>
      <c r="E752" t="s">
        <v>624</v>
      </c>
      <c r="F752" t="s">
        <v>2654</v>
      </c>
      <c r="G752" t="s">
        <v>1419</v>
      </c>
      <c r="H752" t="s">
        <v>2655</v>
      </c>
      <c r="I752">
        <v>100418</v>
      </c>
      <c r="J752" t="s">
        <v>3287</v>
      </c>
      <c r="K752" s="44">
        <v>1551</v>
      </c>
      <c r="L752" t="s">
        <v>2660</v>
      </c>
      <c r="M752" t="s">
        <v>726</v>
      </c>
      <c r="N752" t="s">
        <v>2661</v>
      </c>
      <c r="O752" t="s">
        <v>727</v>
      </c>
      <c r="P752">
        <v>0</v>
      </c>
      <c r="Q752">
        <v>0</v>
      </c>
      <c r="R752">
        <v>4830000</v>
      </c>
      <c r="S752">
        <v>4745700</v>
      </c>
      <c r="T752">
        <f>_xlfn.XLOOKUP(K752,[1]Sheet1!$K:$K,[1]Sheet1!$T:$T,0,0)</f>
        <v>5780000</v>
      </c>
      <c r="U752">
        <f>IF(ROW()=MATCH(K752,$K:$K,0),
  _xlfn.IFNA(_xlfn.IFNA(_xlfn.XLOOKUP(K752,Buildings!$A:$A,Buildings!$P:$P),
      _xlfn.IFNA(_xlfn.XLOOKUP(K752,'Renewable energy'!$A:$A,'Renewable energy'!$O:$O),
        _xlfn.IFNA(_xlfn.XLOOKUP(K752,Transportation!$A:$A,Transportation!$M:$M),
          _xlfn.IFNA(_xlfn.XLOOKUP(K752,'Waste and circular economy'!$A:$A,'Waste and circular economy'!$P:$P),
            _xlfn.XLOOKUP(K752,'Water and wastewater'!$A:$A,'Water and wastewater'!$P:$P))))),
    0),
  0)</f>
        <v>17.352512470588241</v>
      </c>
    </row>
    <row r="753" spans="1:21" x14ac:dyDescent="0.35">
      <c r="A753" t="s">
        <v>3228</v>
      </c>
      <c r="B753">
        <v>2018</v>
      </c>
      <c r="C753">
        <v>2018</v>
      </c>
      <c r="D753" t="s">
        <v>624</v>
      </c>
      <c r="E753" t="s">
        <v>624</v>
      </c>
      <c r="F753" t="s">
        <v>2654</v>
      </c>
      <c r="G753" t="s">
        <v>1419</v>
      </c>
      <c r="H753" t="s">
        <v>2655</v>
      </c>
      <c r="I753">
        <v>100418</v>
      </c>
      <c r="J753" t="s">
        <v>3282</v>
      </c>
      <c r="K753" s="44">
        <v>1133</v>
      </c>
      <c r="L753" t="s">
        <v>2662</v>
      </c>
      <c r="M753" t="s">
        <v>625</v>
      </c>
      <c r="N753" t="s">
        <v>2663</v>
      </c>
      <c r="O753" t="s">
        <v>626</v>
      </c>
      <c r="P753">
        <v>0</v>
      </c>
      <c r="Q753">
        <v>0</v>
      </c>
      <c r="R753">
        <v>25900000</v>
      </c>
      <c r="S753">
        <v>21310100</v>
      </c>
      <c r="T753">
        <f>_xlfn.XLOOKUP(K753,[1]Sheet1!$K:$K,[1]Sheet1!$T:$T,0,0)</f>
        <v>28000000</v>
      </c>
      <c r="U753">
        <f>IF(ROW()=MATCH(K753,$K:$K,0),
  _xlfn.IFNA(_xlfn.IFNA(_xlfn.XLOOKUP(K753,Buildings!$A:$A,Buildings!$P:$P),
      _xlfn.IFNA(_xlfn.XLOOKUP(K753,'Renewable energy'!$A:$A,'Renewable energy'!$O:$O),
        _xlfn.IFNA(_xlfn.XLOOKUP(K753,Transportation!$A:$A,Transportation!$M:$M),
          _xlfn.IFNA(_xlfn.XLOOKUP(K753,'Waste and circular economy'!$A:$A,'Waste and circular economy'!$P:$P),
            _xlfn.XLOOKUP(K753,'Water and wastewater'!$A:$A,'Water and wastewater'!$P:$P))))),
    0),
  0)</f>
        <v>0.16432644312</v>
      </c>
    </row>
    <row r="754" spans="1:21" x14ac:dyDescent="0.35">
      <c r="A754" t="s">
        <v>3229</v>
      </c>
      <c r="B754">
        <v>2012</v>
      </c>
      <c r="C754">
        <v>2018</v>
      </c>
      <c r="D754" t="s">
        <v>659</v>
      </c>
      <c r="E754" t="s">
        <v>659</v>
      </c>
      <c r="F754" t="s">
        <v>2654</v>
      </c>
      <c r="G754" t="s">
        <v>1419</v>
      </c>
      <c r="H754" t="s">
        <v>2655</v>
      </c>
      <c r="I754">
        <v>100768</v>
      </c>
      <c r="J754" t="s">
        <v>3285</v>
      </c>
      <c r="K754" s="44">
        <v>1101</v>
      </c>
      <c r="L754" t="s">
        <v>2664</v>
      </c>
      <c r="M754" t="s">
        <v>1270</v>
      </c>
      <c r="N754" t="s">
        <v>2665</v>
      </c>
      <c r="O754" t="s">
        <v>1271</v>
      </c>
      <c r="P754">
        <v>0</v>
      </c>
      <c r="Q754">
        <v>0</v>
      </c>
      <c r="R754">
        <v>39100000</v>
      </c>
      <c r="S754">
        <v>9325922.6367583219</v>
      </c>
      <c r="T754">
        <f>_xlfn.XLOOKUP(K754,[1]Sheet1!$K:$K,[1]Sheet1!$T:$T,0,0)</f>
        <v>60000000</v>
      </c>
      <c r="U754">
        <f>IF(ROW()=MATCH(K754,$K:$K,0),
  _xlfn.IFNA(_xlfn.IFNA(_xlfn.XLOOKUP(K754,Buildings!$A:$A,Buildings!$P:$P),
      _xlfn.IFNA(_xlfn.XLOOKUP(K754,'Renewable energy'!$A:$A,'Renewable energy'!$O:$O),
        _xlfn.IFNA(_xlfn.XLOOKUP(K754,Transportation!$A:$A,Transportation!$M:$M),
          _xlfn.IFNA(_xlfn.XLOOKUP(K754,'Waste and circular economy'!$A:$A,'Waste and circular economy'!$P:$P),
            _xlfn.XLOOKUP(K754,'Water and wastewater'!$A:$A,'Water and wastewater'!$P:$P))))),
    0),
  0)</f>
        <v>0</v>
      </c>
    </row>
    <row r="755" spans="1:21" x14ac:dyDescent="0.35">
      <c r="A755" t="s">
        <v>3229</v>
      </c>
      <c r="B755">
        <v>2018</v>
      </c>
      <c r="C755">
        <v>2019</v>
      </c>
      <c r="D755" t="s">
        <v>659</v>
      </c>
      <c r="E755" t="s">
        <v>659</v>
      </c>
      <c r="F755" t="s">
        <v>2654</v>
      </c>
      <c r="G755" t="s">
        <v>1419</v>
      </c>
      <c r="H755" t="s">
        <v>2655</v>
      </c>
      <c r="I755">
        <v>100768</v>
      </c>
      <c r="J755" t="s">
        <v>3282</v>
      </c>
      <c r="K755" s="44">
        <v>1102</v>
      </c>
      <c r="L755" t="s">
        <v>2666</v>
      </c>
      <c r="M755" t="s">
        <v>660</v>
      </c>
      <c r="N755" t="s">
        <v>2667</v>
      </c>
      <c r="O755" t="s">
        <v>661</v>
      </c>
      <c r="P755">
        <v>0</v>
      </c>
      <c r="Q755">
        <v>0</v>
      </c>
      <c r="R755">
        <v>30000000</v>
      </c>
      <c r="S755">
        <v>7155439.3632416781</v>
      </c>
      <c r="T755">
        <f>_xlfn.XLOOKUP(K755,[1]Sheet1!$K:$K,[1]Sheet1!$T:$T,0,0)</f>
        <v>34700000</v>
      </c>
      <c r="U755">
        <f>IF(ROW()=MATCH(K755,$K:$K,0),
  _xlfn.IFNA(_xlfn.IFNA(_xlfn.XLOOKUP(K755,Buildings!$A:$A,Buildings!$P:$P),
      _xlfn.IFNA(_xlfn.XLOOKUP(K755,'Renewable energy'!$A:$A,'Renewable energy'!$O:$O),
        _xlfn.IFNA(_xlfn.XLOOKUP(K755,Transportation!$A:$A,Transportation!$M:$M),
          _xlfn.IFNA(_xlfn.XLOOKUP(K755,'Waste and circular economy'!$A:$A,'Waste and circular economy'!$P:$P),
            _xlfn.XLOOKUP(K755,'Water and wastewater'!$A:$A,'Water and wastewater'!$P:$P))))),
    0),
  0)</f>
        <v>0.22408856482851985</v>
      </c>
    </row>
    <row r="756" spans="1:21" x14ac:dyDescent="0.35">
      <c r="A756" t="s">
        <v>3230</v>
      </c>
      <c r="B756">
        <v>2016</v>
      </c>
      <c r="C756">
        <v>2025</v>
      </c>
      <c r="D756" t="s">
        <v>78</v>
      </c>
      <c r="E756" t="s">
        <v>78</v>
      </c>
      <c r="F756" t="s">
        <v>1813</v>
      </c>
      <c r="G756" t="s">
        <v>1620</v>
      </c>
      <c r="H756" t="s">
        <v>1814</v>
      </c>
      <c r="I756">
        <v>4170</v>
      </c>
      <c r="J756" t="s">
        <v>3288</v>
      </c>
      <c r="K756" s="44">
        <v>4008</v>
      </c>
      <c r="L756" t="s">
        <v>1287</v>
      </c>
      <c r="M756" t="s">
        <v>1287</v>
      </c>
      <c r="N756" t="s">
        <v>2668</v>
      </c>
      <c r="O756" t="s">
        <v>1288</v>
      </c>
      <c r="P756">
        <v>0</v>
      </c>
      <c r="Q756">
        <v>0</v>
      </c>
      <c r="R756">
        <v>33530000</v>
      </c>
      <c r="S756">
        <v>32513934.467659589</v>
      </c>
      <c r="T756">
        <f>_xlfn.XLOOKUP(K756,[1]Sheet1!$K:$K,[1]Sheet1!$T:$T,0,0)</f>
        <v>169500000</v>
      </c>
      <c r="U756">
        <f>IF(ROW()=MATCH(K756,$K:$K,0),
  _xlfn.IFNA(_xlfn.IFNA(_xlfn.XLOOKUP(K756,Buildings!$A:$A,Buildings!$P:$P),
      _xlfn.IFNA(_xlfn.XLOOKUP(K756,'Renewable energy'!$A:$A,'Renewable energy'!$O:$O),
        _xlfn.IFNA(_xlfn.XLOOKUP(K756,Transportation!$A:$A,Transportation!$M:$M),
          _xlfn.IFNA(_xlfn.XLOOKUP(K756,'Waste and circular economy'!$A:$A,'Waste and circular economy'!$P:$P),
            _xlfn.XLOOKUP(K756,'Water and wastewater'!$A:$A,'Water and wastewater'!$P:$P))))),
    0),
  0)</f>
        <v>0</v>
      </c>
    </row>
    <row r="757" spans="1:21" x14ac:dyDescent="0.35">
      <c r="A757" t="s">
        <v>3230</v>
      </c>
      <c r="B757">
        <v>2024</v>
      </c>
      <c r="C757">
        <v>2026</v>
      </c>
      <c r="D757" t="s">
        <v>78</v>
      </c>
      <c r="E757" t="s">
        <v>78</v>
      </c>
      <c r="F757" t="s">
        <v>1813</v>
      </c>
      <c r="G757" t="s">
        <v>1620</v>
      </c>
      <c r="H757" t="s">
        <v>1814</v>
      </c>
      <c r="I757">
        <v>4170</v>
      </c>
      <c r="J757" t="s">
        <v>3282</v>
      </c>
      <c r="K757" s="44">
        <v>4009</v>
      </c>
      <c r="L757" t="s">
        <v>2669</v>
      </c>
      <c r="M757" t="s">
        <v>79</v>
      </c>
      <c r="N757" t="s">
        <v>2670</v>
      </c>
      <c r="O757" t="s">
        <v>80</v>
      </c>
      <c r="P757">
        <v>0</v>
      </c>
      <c r="Q757">
        <v>0</v>
      </c>
      <c r="R757">
        <v>32471000</v>
      </c>
      <c r="S757">
        <v>31487025.532340419</v>
      </c>
      <c r="T757">
        <f>_xlfn.XLOOKUP(K757,[1]Sheet1!$K:$K,[1]Sheet1!$T:$T,0,0)</f>
        <v>226000000</v>
      </c>
      <c r="U757">
        <f>IF(ROW()=MATCH(K757,$K:$K,0),
  _xlfn.IFNA(_xlfn.IFNA(_xlfn.XLOOKUP(K757,Buildings!$A:$A,Buildings!$P:$P),
      _xlfn.IFNA(_xlfn.XLOOKUP(K757,'Renewable energy'!$A:$A,'Renewable energy'!$O:$O),
        _xlfn.IFNA(_xlfn.XLOOKUP(K757,Transportation!$A:$A,Transportation!$M:$M),
          _xlfn.IFNA(_xlfn.XLOOKUP(K757,'Waste and circular economy'!$A:$A,'Waste and circular economy'!$P:$P),
            _xlfn.XLOOKUP(K757,'Water and wastewater'!$A:$A,'Water and wastewater'!$P:$P))))),
    0),
  0)</f>
        <v>7.8359793199855421E-2</v>
      </c>
    </row>
    <row r="758" spans="1:21" x14ac:dyDescent="0.35">
      <c r="A758" t="s">
        <v>3201</v>
      </c>
      <c r="B758">
        <v>2022</v>
      </c>
      <c r="C758">
        <v>2024</v>
      </c>
      <c r="D758" t="s">
        <v>817</v>
      </c>
      <c r="E758" t="s">
        <v>817</v>
      </c>
      <c r="F758" t="s">
        <v>1919</v>
      </c>
      <c r="G758" t="s">
        <v>1398</v>
      </c>
      <c r="H758" t="s">
        <v>1920</v>
      </c>
      <c r="I758">
        <v>41020</v>
      </c>
      <c r="J758" t="s">
        <v>3284</v>
      </c>
      <c r="K758" s="44">
        <v>1488</v>
      </c>
      <c r="L758" t="s">
        <v>2671</v>
      </c>
      <c r="M758" t="s">
        <v>818</v>
      </c>
      <c r="N758" t="s">
        <v>2672</v>
      </c>
      <c r="O758" t="s">
        <v>819</v>
      </c>
      <c r="P758">
        <v>0</v>
      </c>
      <c r="Q758">
        <v>0</v>
      </c>
      <c r="R758">
        <v>20000000</v>
      </c>
      <c r="S758">
        <v>11850997.61666446</v>
      </c>
      <c r="T758">
        <f>_xlfn.XLOOKUP(K758,[1]Sheet1!$K:$K,[1]Sheet1!$T:$T,0,0)</f>
        <v>104312500</v>
      </c>
      <c r="U758">
        <f>IF(ROW()=MATCH(K758,$K:$K,0),
  _xlfn.IFNA(_xlfn.IFNA(_xlfn.XLOOKUP(K758,Buildings!$A:$A,Buildings!$P:$P),
      _xlfn.IFNA(_xlfn.XLOOKUP(K758,'Renewable energy'!$A:$A,'Renewable energy'!$O:$O),
        _xlfn.IFNA(_xlfn.XLOOKUP(K758,Transportation!$A:$A,Transportation!$M:$M),
          _xlfn.IFNA(_xlfn.XLOOKUP(K758,'Waste and circular economy'!$A:$A,'Waste and circular economy'!$P:$P),
            _xlfn.XLOOKUP(K758,'Water and wastewater'!$A:$A,'Water and wastewater'!$P:$P))))),
    0),
  0)</f>
        <v>361.66887307720361</v>
      </c>
    </row>
    <row r="759" spans="1:21" x14ac:dyDescent="0.35">
      <c r="A759" t="s">
        <v>3201</v>
      </c>
      <c r="B759">
        <v>2023</v>
      </c>
      <c r="C759">
        <v>2023</v>
      </c>
      <c r="D759" t="s">
        <v>817</v>
      </c>
      <c r="E759" t="s">
        <v>817</v>
      </c>
      <c r="F759" t="s">
        <v>1919</v>
      </c>
      <c r="G759" t="s">
        <v>1398</v>
      </c>
      <c r="H759" t="s">
        <v>1920</v>
      </c>
      <c r="I759">
        <v>41020</v>
      </c>
      <c r="J759" t="s">
        <v>3284</v>
      </c>
      <c r="K759" s="44">
        <v>1487</v>
      </c>
      <c r="L759" t="s">
        <v>2673</v>
      </c>
      <c r="M759" t="s">
        <v>820</v>
      </c>
      <c r="N759" t="s">
        <v>2674</v>
      </c>
      <c r="O759" t="s">
        <v>821</v>
      </c>
      <c r="P759">
        <v>0</v>
      </c>
      <c r="Q759">
        <v>0</v>
      </c>
      <c r="R759">
        <v>14421087</v>
      </c>
      <c r="S759">
        <v>8545213.3833355419</v>
      </c>
      <c r="T759">
        <f>_xlfn.XLOOKUP(K759,[1]Sheet1!$K:$K,[1]Sheet1!$T:$T,0,0)</f>
        <v>18026359</v>
      </c>
      <c r="U759">
        <f>IF(ROW()=MATCH(K759,$K:$K,0),
  _xlfn.IFNA(_xlfn.IFNA(_xlfn.XLOOKUP(K759,Buildings!$A:$A,Buildings!$P:$P),
      _xlfn.IFNA(_xlfn.XLOOKUP(K759,'Renewable energy'!$A:$A,'Renewable energy'!$O:$O),
        _xlfn.IFNA(_xlfn.XLOOKUP(K759,Transportation!$A:$A,Transportation!$M:$M),
          _xlfn.IFNA(_xlfn.XLOOKUP(K759,'Waste and circular economy'!$A:$A,'Waste and circular economy'!$P:$P),
            _xlfn.XLOOKUP(K759,'Water and wastewater'!$A:$A,'Water and wastewater'!$P:$P))))),
    0),
  0)</f>
        <v>826.85736536467243</v>
      </c>
    </row>
    <row r="760" spans="1:21" x14ac:dyDescent="0.35">
      <c r="A760" t="s">
        <v>3231</v>
      </c>
      <c r="B760">
        <v>2018</v>
      </c>
      <c r="C760">
        <v>2019</v>
      </c>
      <c r="D760" t="s">
        <v>530</v>
      </c>
      <c r="E760" t="s">
        <v>530</v>
      </c>
      <c r="F760" t="s">
        <v>2675</v>
      </c>
      <c r="G760" t="s">
        <v>1378</v>
      </c>
      <c r="H760" t="s">
        <v>2676</v>
      </c>
      <c r="I760">
        <v>100566</v>
      </c>
      <c r="J760" t="s">
        <v>3282</v>
      </c>
      <c r="K760" s="44">
        <v>1203</v>
      </c>
      <c r="L760" t="s">
        <v>2677</v>
      </c>
      <c r="M760" t="s">
        <v>531</v>
      </c>
      <c r="N760" t="s">
        <v>2678</v>
      </c>
      <c r="O760" t="s">
        <v>532</v>
      </c>
      <c r="P760">
        <v>0</v>
      </c>
      <c r="Q760">
        <v>0</v>
      </c>
      <c r="R760">
        <v>4000000</v>
      </c>
      <c r="S760">
        <v>4000000</v>
      </c>
      <c r="T760">
        <f>_xlfn.XLOOKUP(K760,[1]Sheet1!$K:$K,[1]Sheet1!$T:$T,0,0)</f>
        <v>4000000</v>
      </c>
      <c r="U760">
        <f>IF(ROW()=MATCH(K760,$K:$K,0),
  _xlfn.IFNA(_xlfn.IFNA(_xlfn.XLOOKUP(K760,Buildings!$A:$A,Buildings!$P:$P),
      _xlfn.IFNA(_xlfn.XLOOKUP(K760,'Renewable energy'!$A:$A,'Renewable energy'!$O:$O),
        _xlfn.IFNA(_xlfn.XLOOKUP(K760,Transportation!$A:$A,Transportation!$M:$M),
          _xlfn.IFNA(_xlfn.XLOOKUP(K760,'Waste and circular economy'!$A:$A,'Waste and circular economy'!$P:$P),
            _xlfn.XLOOKUP(K760,'Water and wastewater'!$A:$A,'Water and wastewater'!$P:$P))))),
    0),
  0)</f>
        <v>0</v>
      </c>
    </row>
    <row r="761" spans="1:21" x14ac:dyDescent="0.35">
      <c r="A761" t="s">
        <v>3231</v>
      </c>
      <c r="B761">
        <v>2018</v>
      </c>
      <c r="C761">
        <v>2020</v>
      </c>
      <c r="D761" t="s">
        <v>530</v>
      </c>
      <c r="E761" t="s">
        <v>530</v>
      </c>
      <c r="F761" t="s">
        <v>2675</v>
      </c>
      <c r="G761" t="s">
        <v>1378</v>
      </c>
      <c r="H761" t="s">
        <v>2676</v>
      </c>
      <c r="I761">
        <v>100566</v>
      </c>
      <c r="J761" t="s">
        <v>3282</v>
      </c>
      <c r="K761" s="44">
        <v>1195</v>
      </c>
      <c r="L761" t="s">
        <v>2679</v>
      </c>
      <c r="M761" t="s">
        <v>548</v>
      </c>
      <c r="N761" t="s">
        <v>2680</v>
      </c>
      <c r="O761" t="s">
        <v>549</v>
      </c>
      <c r="P761">
        <v>0</v>
      </c>
      <c r="Q761">
        <v>0</v>
      </c>
      <c r="R761">
        <v>40000000</v>
      </c>
      <c r="S761">
        <v>40000000</v>
      </c>
      <c r="T761">
        <f>_xlfn.XLOOKUP(K761,[1]Sheet1!$K:$K,[1]Sheet1!$T:$T,0,0)</f>
        <v>40000000</v>
      </c>
      <c r="U761">
        <f>IF(ROW()=MATCH(K761,$K:$K,0),
  _xlfn.IFNA(_xlfn.IFNA(_xlfn.XLOOKUP(K761,Buildings!$A:$A,Buildings!$P:$P),
      _xlfn.IFNA(_xlfn.XLOOKUP(K761,'Renewable energy'!$A:$A,'Renewable energy'!$O:$O),
        _xlfn.IFNA(_xlfn.XLOOKUP(K761,Transportation!$A:$A,Transportation!$M:$M),
          _xlfn.IFNA(_xlfn.XLOOKUP(K761,'Waste and circular economy'!$A:$A,'Waste and circular economy'!$P:$P),
            _xlfn.XLOOKUP(K761,'Water and wastewater'!$A:$A,'Water and wastewater'!$P:$P))))),
    0),
  0)</f>
        <v>0.29392999999999997</v>
      </c>
    </row>
    <row r="762" spans="1:21" x14ac:dyDescent="0.35">
      <c r="A762" t="s">
        <v>3231</v>
      </c>
      <c r="B762">
        <v>2020</v>
      </c>
      <c r="C762">
        <v>2021</v>
      </c>
      <c r="D762" t="s">
        <v>530</v>
      </c>
      <c r="E762" t="s">
        <v>530</v>
      </c>
      <c r="F762" t="s">
        <v>2675</v>
      </c>
      <c r="G762" t="s">
        <v>1378</v>
      </c>
      <c r="H762" t="s">
        <v>2676</v>
      </c>
      <c r="I762">
        <v>100566</v>
      </c>
      <c r="J762" t="s">
        <v>3282</v>
      </c>
      <c r="K762" s="44">
        <v>1194</v>
      </c>
      <c r="L762" t="s">
        <v>2681</v>
      </c>
      <c r="M762" t="s">
        <v>550</v>
      </c>
      <c r="N762" t="s">
        <v>2680</v>
      </c>
      <c r="O762" t="s">
        <v>549</v>
      </c>
      <c r="P762">
        <v>0</v>
      </c>
      <c r="Q762">
        <v>0</v>
      </c>
      <c r="R762">
        <v>40000000</v>
      </c>
      <c r="S762">
        <v>40000000</v>
      </c>
      <c r="T762">
        <f>_xlfn.XLOOKUP(K762,[1]Sheet1!$K:$K,[1]Sheet1!$T:$T,0,0)</f>
        <v>40000000</v>
      </c>
      <c r="U762">
        <f>IF(ROW()=MATCH(K762,$K:$K,0),
  _xlfn.IFNA(_xlfn.IFNA(_xlfn.XLOOKUP(K762,Buildings!$A:$A,Buildings!$P:$P),
      _xlfn.IFNA(_xlfn.XLOOKUP(K762,'Renewable energy'!$A:$A,'Renewable energy'!$O:$O),
        _xlfn.IFNA(_xlfn.XLOOKUP(K762,Transportation!$A:$A,Transportation!$M:$M),
          _xlfn.IFNA(_xlfn.XLOOKUP(K762,'Waste and circular economy'!$A:$A,'Waste and circular economy'!$P:$P),
            _xlfn.XLOOKUP(K762,'Water and wastewater'!$A:$A,'Water and wastewater'!$P:$P))))),
    0),
  0)</f>
        <v>0.69614999999999994</v>
      </c>
    </row>
    <row r="763" spans="1:21" x14ac:dyDescent="0.35">
      <c r="A763" t="s">
        <v>3231</v>
      </c>
      <c r="B763">
        <v>2020</v>
      </c>
      <c r="C763">
        <v>2021</v>
      </c>
      <c r="D763" t="s">
        <v>530</v>
      </c>
      <c r="E763" t="s">
        <v>530</v>
      </c>
      <c r="F763" t="s">
        <v>2675</v>
      </c>
      <c r="G763" t="s">
        <v>1378</v>
      </c>
      <c r="H763" t="s">
        <v>2676</v>
      </c>
      <c r="I763">
        <v>100566</v>
      </c>
      <c r="J763" t="s">
        <v>3282</v>
      </c>
      <c r="K763" s="44">
        <v>1193</v>
      </c>
      <c r="L763" t="s">
        <v>2682</v>
      </c>
      <c r="M763" t="s">
        <v>551</v>
      </c>
      <c r="N763" t="s">
        <v>2683</v>
      </c>
      <c r="O763" t="s">
        <v>552</v>
      </c>
      <c r="P763">
        <v>0</v>
      </c>
      <c r="Q763">
        <v>0</v>
      </c>
      <c r="R763">
        <v>100000000</v>
      </c>
      <c r="S763">
        <v>100000000</v>
      </c>
      <c r="T763">
        <f>_xlfn.XLOOKUP(K763,[1]Sheet1!$K:$K,[1]Sheet1!$T:$T,0,0)</f>
        <v>100000000</v>
      </c>
      <c r="U763">
        <f>IF(ROW()=MATCH(K763,$K:$K,0),
  _xlfn.IFNA(_xlfn.IFNA(_xlfn.XLOOKUP(K763,Buildings!$A:$A,Buildings!$P:$P),
      _xlfn.IFNA(_xlfn.XLOOKUP(K763,'Renewable energy'!$A:$A,'Renewable energy'!$O:$O),
        _xlfn.IFNA(_xlfn.XLOOKUP(K763,Transportation!$A:$A,Transportation!$M:$M),
          _xlfn.IFNA(_xlfn.XLOOKUP(K763,'Waste and circular economy'!$A:$A,'Waste and circular economy'!$P:$P),
            _xlfn.XLOOKUP(K763,'Water and wastewater'!$A:$A,'Water and wastewater'!$P:$P))))),
    0),
  0)</f>
        <v>1.4279999999999999</v>
      </c>
    </row>
    <row r="764" spans="1:21" x14ac:dyDescent="0.35">
      <c r="A764" t="s">
        <v>3231</v>
      </c>
      <c r="B764">
        <v>2018</v>
      </c>
      <c r="C764">
        <v>2019</v>
      </c>
      <c r="D764" t="s">
        <v>530</v>
      </c>
      <c r="E764" t="s">
        <v>530</v>
      </c>
      <c r="F764" t="s">
        <v>2675</v>
      </c>
      <c r="G764" t="s">
        <v>1378</v>
      </c>
      <c r="H764" t="s">
        <v>2676</v>
      </c>
      <c r="I764">
        <v>100566</v>
      </c>
      <c r="J764" t="s">
        <v>3282</v>
      </c>
      <c r="K764" s="44">
        <v>1155</v>
      </c>
      <c r="L764" t="s">
        <v>2684</v>
      </c>
      <c r="M764" t="s">
        <v>592</v>
      </c>
      <c r="N764" t="s">
        <v>2685</v>
      </c>
      <c r="O764" t="s">
        <v>593</v>
      </c>
      <c r="P764">
        <v>0</v>
      </c>
      <c r="Q764">
        <v>0</v>
      </c>
      <c r="R764">
        <v>250000000</v>
      </c>
      <c r="S764">
        <v>250000000</v>
      </c>
      <c r="T764">
        <f>_xlfn.XLOOKUP(K764,[1]Sheet1!$K:$K,[1]Sheet1!$T:$T,0,0)</f>
        <v>250000000</v>
      </c>
      <c r="U764">
        <f>IF(ROW()=MATCH(K764,$K:$K,0),
  _xlfn.IFNA(_xlfn.IFNA(_xlfn.XLOOKUP(K764,Buildings!$A:$A,Buildings!$P:$P),
      _xlfn.IFNA(_xlfn.XLOOKUP(K764,'Renewable energy'!$A:$A,'Renewable energy'!$O:$O),
        _xlfn.IFNA(_xlfn.XLOOKUP(K764,Transportation!$A:$A,Transportation!$M:$M),
          _xlfn.IFNA(_xlfn.XLOOKUP(K764,'Waste and circular economy'!$A:$A,'Waste and circular economy'!$P:$P),
            _xlfn.XLOOKUP(K764,'Water and wastewater'!$A:$A,'Water and wastewater'!$P:$P))))),
    0),
  0)</f>
        <v>2.4990000000000001</v>
      </c>
    </row>
    <row r="765" spans="1:21" x14ac:dyDescent="0.35">
      <c r="A765" t="s">
        <v>3232</v>
      </c>
      <c r="B765">
        <v>2021</v>
      </c>
      <c r="C765">
        <v>2023</v>
      </c>
      <c r="D765" t="s">
        <v>170</v>
      </c>
      <c r="E765" t="s">
        <v>170</v>
      </c>
      <c r="F765" t="s">
        <v>2686</v>
      </c>
      <c r="G765" t="s">
        <v>1378</v>
      </c>
      <c r="H765" t="s">
        <v>2687</v>
      </c>
      <c r="I765">
        <v>17140</v>
      </c>
      <c r="J765" t="s">
        <v>3282</v>
      </c>
      <c r="K765" s="44">
        <v>1326</v>
      </c>
      <c r="L765" t="s">
        <v>2688</v>
      </c>
      <c r="M765" t="s">
        <v>418</v>
      </c>
      <c r="N765" t="s">
        <v>2689</v>
      </c>
      <c r="O765" t="s">
        <v>419</v>
      </c>
      <c r="P765">
        <v>0</v>
      </c>
      <c r="Q765">
        <v>0</v>
      </c>
      <c r="R765">
        <v>117097000</v>
      </c>
      <c r="S765">
        <v>103923610</v>
      </c>
      <c r="T765">
        <f>_xlfn.XLOOKUP(K765,[1]Sheet1!$K:$K,[1]Sheet1!$T:$T,0,0)</f>
        <v>276550000</v>
      </c>
      <c r="U765">
        <f>IF(ROW()=MATCH(K765,$K:$K,0),
  _xlfn.IFNA(_xlfn.IFNA(_xlfn.XLOOKUP(K765,Buildings!$A:$A,Buildings!$P:$P),
      _xlfn.IFNA(_xlfn.XLOOKUP(K765,'Renewable energy'!$A:$A,'Renewable energy'!$O:$O),
        _xlfn.IFNA(_xlfn.XLOOKUP(K765,Transportation!$A:$A,Transportation!$M:$M),
          _xlfn.IFNA(_xlfn.XLOOKUP(K765,'Waste and circular economy'!$A:$A,'Waste and circular economy'!$P:$P),
            _xlfn.XLOOKUP(K765,'Water and wastewater'!$A:$A,'Water and wastewater'!$P:$P))))),
    0),
  0)</f>
        <v>6.3962219367361213</v>
      </c>
    </row>
    <row r="766" spans="1:21" x14ac:dyDescent="0.35">
      <c r="A766" t="s">
        <v>3233</v>
      </c>
      <c r="B766">
        <v>2021</v>
      </c>
      <c r="C766">
        <v>2023</v>
      </c>
      <c r="D766" t="s">
        <v>170</v>
      </c>
      <c r="E766" t="s">
        <v>170</v>
      </c>
      <c r="F766" t="s">
        <v>2686</v>
      </c>
      <c r="G766" t="s">
        <v>1378</v>
      </c>
      <c r="H766" t="s">
        <v>2687</v>
      </c>
      <c r="I766">
        <v>17140</v>
      </c>
      <c r="J766" t="s">
        <v>3282</v>
      </c>
      <c r="K766" s="44">
        <v>1326</v>
      </c>
      <c r="L766" t="s">
        <v>2688</v>
      </c>
      <c r="M766" t="s">
        <v>418</v>
      </c>
      <c r="N766" t="s">
        <v>2689</v>
      </c>
      <c r="O766" t="s">
        <v>419</v>
      </c>
      <c r="P766">
        <v>0</v>
      </c>
      <c r="Q766">
        <v>0</v>
      </c>
      <c r="R766">
        <v>120000000</v>
      </c>
      <c r="S766">
        <v>111000000</v>
      </c>
      <c r="T766">
        <f>_xlfn.XLOOKUP(K766,[1]Sheet1!$K:$K,[1]Sheet1!$T:$T,0,0)</f>
        <v>276550000</v>
      </c>
      <c r="U766">
        <f>IF(ROW()=MATCH(K766,$K:$K,0),
  _xlfn.IFNA(_xlfn.IFNA(_xlfn.XLOOKUP(K766,Buildings!$A:$A,Buildings!$P:$P),
      _xlfn.IFNA(_xlfn.XLOOKUP(K766,'Renewable energy'!$A:$A,'Renewable energy'!$O:$O),
        _xlfn.IFNA(_xlfn.XLOOKUP(K766,Transportation!$A:$A,Transportation!$M:$M),
          _xlfn.IFNA(_xlfn.XLOOKUP(K766,'Waste and circular economy'!$A:$A,'Waste and circular economy'!$P:$P),
            _xlfn.XLOOKUP(K766,'Water and wastewater'!$A:$A,'Water and wastewater'!$P:$P))))),
    0),
  0)</f>
        <v>0</v>
      </c>
    </row>
    <row r="767" spans="1:21" x14ac:dyDescent="0.35">
      <c r="A767" t="s">
        <v>3234</v>
      </c>
      <c r="B767">
        <v>2019</v>
      </c>
      <c r="C767">
        <v>2020</v>
      </c>
      <c r="D767" t="s">
        <v>170</v>
      </c>
      <c r="E767" t="s">
        <v>170</v>
      </c>
      <c r="F767" t="s">
        <v>2686</v>
      </c>
      <c r="G767" t="s">
        <v>1378</v>
      </c>
      <c r="H767" t="s">
        <v>2687</v>
      </c>
      <c r="I767">
        <v>17140</v>
      </c>
      <c r="J767" t="s">
        <v>3282</v>
      </c>
      <c r="K767" s="44">
        <v>1273</v>
      </c>
      <c r="L767" t="s">
        <v>2690</v>
      </c>
      <c r="M767" t="s">
        <v>462</v>
      </c>
      <c r="N767" t="s">
        <v>2691</v>
      </c>
      <c r="O767" t="s">
        <v>463</v>
      </c>
      <c r="P767">
        <v>0</v>
      </c>
      <c r="Q767">
        <v>0</v>
      </c>
      <c r="R767">
        <v>142100000</v>
      </c>
      <c r="S767">
        <v>122561250</v>
      </c>
      <c r="T767">
        <f>_xlfn.XLOOKUP(K767,[1]Sheet1!$K:$K,[1]Sheet1!$T:$T,0,0)</f>
        <v>150600000</v>
      </c>
      <c r="U767">
        <f>IF(ROW()=MATCH(K767,$K:$K,0),
  _xlfn.IFNA(_xlfn.IFNA(_xlfn.XLOOKUP(K767,Buildings!$A:$A,Buildings!$P:$P),
      _xlfn.IFNA(_xlfn.XLOOKUP(K767,'Renewable energy'!$A:$A,'Renewable energy'!$O:$O),
        _xlfn.IFNA(_xlfn.XLOOKUP(K767,Transportation!$A:$A,Transportation!$M:$M),
          _xlfn.IFNA(_xlfn.XLOOKUP(K767,'Waste and circular economy'!$A:$A,'Waste and circular economy'!$P:$P),
            _xlfn.XLOOKUP(K767,'Water and wastewater'!$A:$A,'Water and wastewater'!$P:$P))))),
    0),
  0)</f>
        <v>2.0074034507893423</v>
      </c>
    </row>
    <row r="768" spans="1:21" x14ac:dyDescent="0.35">
      <c r="A768" t="s">
        <v>3159</v>
      </c>
      <c r="B768">
        <v>2023</v>
      </c>
      <c r="C768">
        <v>2026</v>
      </c>
      <c r="D768" t="s">
        <v>170</v>
      </c>
      <c r="E768" t="s">
        <v>170</v>
      </c>
      <c r="F768" t="s">
        <v>2686</v>
      </c>
      <c r="G768" t="s">
        <v>1378</v>
      </c>
      <c r="H768" t="s">
        <v>2687</v>
      </c>
      <c r="I768">
        <v>17140</v>
      </c>
      <c r="J768" t="s">
        <v>3282</v>
      </c>
      <c r="K768" s="44">
        <v>1541</v>
      </c>
      <c r="L768" t="s">
        <v>2692</v>
      </c>
      <c r="M768" t="s">
        <v>171</v>
      </c>
      <c r="N768" t="s">
        <v>2693</v>
      </c>
      <c r="O768" t="s">
        <v>172</v>
      </c>
      <c r="P768" t="s">
        <v>2694</v>
      </c>
      <c r="Q768">
        <v>0</v>
      </c>
      <c r="R768">
        <v>216700000</v>
      </c>
      <c r="S768">
        <v>208573750</v>
      </c>
      <c r="T768">
        <f>_xlfn.XLOOKUP(K768,[1]Sheet1!$K:$K,[1]Sheet1!$T:$T,0,0)</f>
        <v>399500000</v>
      </c>
      <c r="U768">
        <f>IF(ROW()=MATCH(K768,$K:$K,0),
  _xlfn.IFNA(_xlfn.IFNA(_xlfn.XLOOKUP(K768,Buildings!$A:$A,Buildings!$P:$P),
      _xlfn.IFNA(_xlfn.XLOOKUP(K768,'Renewable energy'!$A:$A,'Renewable energy'!$O:$O),
        _xlfn.IFNA(_xlfn.XLOOKUP(K768,Transportation!$A:$A,Transportation!$M:$M),
          _xlfn.IFNA(_xlfn.XLOOKUP(K768,'Waste and circular economy'!$A:$A,'Waste and circular economy'!$P:$P),
            _xlfn.XLOOKUP(K768,'Water and wastewater'!$A:$A,'Water and wastewater'!$P:$P))))),
    0),
  0)</f>
        <v>3.7174169989361698</v>
      </c>
    </row>
    <row r="769" spans="1:21" x14ac:dyDescent="0.35">
      <c r="A769" t="s">
        <v>3235</v>
      </c>
      <c r="B769">
        <v>2023</v>
      </c>
      <c r="C769">
        <v>2026</v>
      </c>
      <c r="D769" t="s">
        <v>170</v>
      </c>
      <c r="E769" t="s">
        <v>170</v>
      </c>
      <c r="F769" t="s">
        <v>2686</v>
      </c>
      <c r="G769" t="s">
        <v>1378</v>
      </c>
      <c r="H769" t="s">
        <v>2687</v>
      </c>
      <c r="I769">
        <v>17140</v>
      </c>
      <c r="J769" t="s">
        <v>3282</v>
      </c>
      <c r="K769" s="44">
        <v>1541</v>
      </c>
      <c r="L769" t="s">
        <v>2692</v>
      </c>
      <c r="M769" t="s">
        <v>171</v>
      </c>
      <c r="N769" t="s">
        <v>2693</v>
      </c>
      <c r="O769" t="s">
        <v>172</v>
      </c>
      <c r="P769" t="s">
        <v>2694</v>
      </c>
      <c r="Q769">
        <v>0</v>
      </c>
      <c r="R769">
        <v>106800000</v>
      </c>
      <c r="S769">
        <v>105465000</v>
      </c>
      <c r="T769">
        <f>_xlfn.XLOOKUP(K769,[1]Sheet1!$K:$K,[1]Sheet1!$T:$T,0,0)</f>
        <v>399500000</v>
      </c>
      <c r="U769">
        <f>IF(ROW()=MATCH(K769,$K:$K,0),
  _xlfn.IFNA(_xlfn.IFNA(_xlfn.XLOOKUP(K769,Buildings!$A:$A,Buildings!$P:$P),
      _xlfn.IFNA(_xlfn.XLOOKUP(K769,'Renewable energy'!$A:$A,'Renewable energy'!$O:$O),
        _xlfn.IFNA(_xlfn.XLOOKUP(K769,Transportation!$A:$A,Transportation!$M:$M),
          _xlfn.IFNA(_xlfn.XLOOKUP(K769,'Waste and circular economy'!$A:$A,'Waste and circular economy'!$P:$P),
            _xlfn.XLOOKUP(K769,'Water and wastewater'!$A:$A,'Water and wastewater'!$P:$P))))),
    0),
  0)</f>
        <v>0</v>
      </c>
    </row>
    <row r="770" spans="1:21" x14ac:dyDescent="0.35">
      <c r="A770" t="s">
        <v>3236</v>
      </c>
      <c r="B770">
        <v>2019</v>
      </c>
      <c r="C770">
        <v>2021</v>
      </c>
      <c r="D770" t="s">
        <v>170</v>
      </c>
      <c r="E770" t="s">
        <v>170</v>
      </c>
      <c r="F770" t="s">
        <v>2686</v>
      </c>
      <c r="G770" t="s">
        <v>1378</v>
      </c>
      <c r="H770" t="s">
        <v>2687</v>
      </c>
      <c r="I770">
        <v>17140</v>
      </c>
      <c r="J770" t="s">
        <v>3282</v>
      </c>
      <c r="K770" s="44">
        <v>1221</v>
      </c>
      <c r="L770" t="s">
        <v>2695</v>
      </c>
      <c r="M770" t="s">
        <v>516</v>
      </c>
      <c r="N770" t="s">
        <v>2696</v>
      </c>
      <c r="O770" t="s">
        <v>517</v>
      </c>
      <c r="P770">
        <v>0</v>
      </c>
      <c r="Q770">
        <v>0</v>
      </c>
      <c r="R770">
        <v>214530000</v>
      </c>
      <c r="S770">
        <v>179668810</v>
      </c>
      <c r="T770">
        <f>_xlfn.XLOOKUP(K770,[1]Sheet1!$K:$K,[1]Sheet1!$T:$T,0,0)</f>
        <v>289000000</v>
      </c>
      <c r="U770">
        <f>IF(ROW()=MATCH(K770,$K:$K,0),
  _xlfn.IFNA(_xlfn.IFNA(_xlfn.XLOOKUP(K770,Buildings!$A:$A,Buildings!$P:$P),
      _xlfn.IFNA(_xlfn.XLOOKUP(K770,'Renewable energy'!$A:$A,'Renewable energy'!$O:$O),
        _xlfn.IFNA(_xlfn.XLOOKUP(K770,Transportation!$A:$A,Transportation!$M:$M),
          _xlfn.IFNA(_xlfn.XLOOKUP(K770,'Waste and circular economy'!$A:$A,'Waste and circular economy'!$P:$P),
            _xlfn.XLOOKUP(K770,'Water and wastewater'!$A:$A,'Water and wastewater'!$P:$P))))),
    0),
  0)</f>
        <v>4.1963074186600426</v>
      </c>
    </row>
    <row r="771" spans="1:21" x14ac:dyDescent="0.35">
      <c r="A771" t="s">
        <v>3237</v>
      </c>
      <c r="B771">
        <v>2020</v>
      </c>
      <c r="C771">
        <v>2021</v>
      </c>
      <c r="D771" t="s">
        <v>1201</v>
      </c>
      <c r="E771" t="s">
        <v>1201</v>
      </c>
      <c r="F771" t="s">
        <v>2697</v>
      </c>
      <c r="G771" t="s">
        <v>1398</v>
      </c>
      <c r="H771" t="s">
        <v>2698</v>
      </c>
      <c r="I771">
        <v>11300</v>
      </c>
      <c r="J771" t="s">
        <v>3283</v>
      </c>
      <c r="K771" s="44">
        <v>1341</v>
      </c>
      <c r="L771" t="s">
        <v>2699</v>
      </c>
      <c r="M771" t="s">
        <v>1330</v>
      </c>
      <c r="N771" t="s">
        <v>2700</v>
      </c>
      <c r="O771" t="s">
        <v>1331</v>
      </c>
      <c r="P771">
        <v>0</v>
      </c>
      <c r="Q771">
        <v>0</v>
      </c>
      <c r="R771">
        <v>4689400</v>
      </c>
      <c r="S771">
        <v>3985990</v>
      </c>
      <c r="T771">
        <f>_xlfn.XLOOKUP(K771,[1]Sheet1!$K:$K,[1]Sheet1!$T:$T,0,0)</f>
        <v>4689400</v>
      </c>
      <c r="U771">
        <f>IF(ROW()=MATCH(K771,$K:$K,0),
  _xlfn.IFNA(_xlfn.IFNA(_xlfn.XLOOKUP(K771,Buildings!$A:$A,Buildings!$P:$P),
      _xlfn.IFNA(_xlfn.XLOOKUP(K771,'Renewable energy'!$A:$A,'Renewable energy'!$O:$O),
        _xlfn.IFNA(_xlfn.XLOOKUP(K771,Transportation!$A:$A,Transportation!$M:$M),
          _xlfn.IFNA(_xlfn.XLOOKUP(K771,'Waste and circular economy'!$A:$A,'Waste and circular economy'!$P:$P),
            _xlfn.XLOOKUP(K771,'Water and wastewater'!$A:$A,'Water and wastewater'!$P:$P))))),
    0),
  0)</f>
        <v>0</v>
      </c>
    </row>
    <row r="772" spans="1:21" x14ac:dyDescent="0.35">
      <c r="A772" t="s">
        <v>3237</v>
      </c>
      <c r="B772">
        <v>2020</v>
      </c>
      <c r="C772">
        <v>2021</v>
      </c>
      <c r="D772" t="s">
        <v>1201</v>
      </c>
      <c r="E772" t="s">
        <v>1201</v>
      </c>
      <c r="F772" t="s">
        <v>2697</v>
      </c>
      <c r="G772" t="s">
        <v>1398</v>
      </c>
      <c r="H772" t="s">
        <v>2698</v>
      </c>
      <c r="I772">
        <v>11300</v>
      </c>
      <c r="J772" t="s">
        <v>3283</v>
      </c>
      <c r="K772" s="44">
        <v>1342</v>
      </c>
      <c r="L772" t="s">
        <v>2701</v>
      </c>
      <c r="M772" t="s">
        <v>1328</v>
      </c>
      <c r="N772" t="s">
        <v>2702</v>
      </c>
      <c r="O772" t="s">
        <v>1329</v>
      </c>
      <c r="P772">
        <v>0</v>
      </c>
      <c r="Q772">
        <v>0</v>
      </c>
      <c r="R772">
        <v>3664600</v>
      </c>
      <c r="S772">
        <v>3114910</v>
      </c>
      <c r="T772">
        <f>_xlfn.XLOOKUP(K772,[1]Sheet1!$K:$K,[1]Sheet1!$T:$T,0,0)</f>
        <v>3664600</v>
      </c>
      <c r="U772">
        <f>IF(ROW()=MATCH(K772,$K:$K,0),
  _xlfn.IFNA(_xlfn.IFNA(_xlfn.XLOOKUP(K772,Buildings!$A:$A,Buildings!$P:$P),
      _xlfn.IFNA(_xlfn.XLOOKUP(K772,'Renewable energy'!$A:$A,'Renewable energy'!$O:$O),
        _xlfn.IFNA(_xlfn.XLOOKUP(K772,Transportation!$A:$A,Transportation!$M:$M),
          _xlfn.IFNA(_xlfn.XLOOKUP(K772,'Waste and circular economy'!$A:$A,'Waste and circular economy'!$P:$P),
            _xlfn.XLOOKUP(K772,'Water and wastewater'!$A:$A,'Water and wastewater'!$P:$P))))),
    0),
  0)</f>
        <v>0</v>
      </c>
    </row>
    <row r="773" spans="1:21" x14ac:dyDescent="0.35">
      <c r="A773" t="s">
        <v>3237</v>
      </c>
      <c r="B773">
        <v>2020</v>
      </c>
      <c r="C773">
        <v>2021</v>
      </c>
      <c r="D773" t="s">
        <v>1201</v>
      </c>
      <c r="E773" t="s">
        <v>1201</v>
      </c>
      <c r="F773" t="s">
        <v>2697</v>
      </c>
      <c r="G773" t="s">
        <v>1398</v>
      </c>
      <c r="H773" t="s">
        <v>2698</v>
      </c>
      <c r="I773">
        <v>11300</v>
      </c>
      <c r="J773" t="s">
        <v>3285</v>
      </c>
      <c r="K773" s="44">
        <v>1343</v>
      </c>
      <c r="L773" t="s">
        <v>2703</v>
      </c>
      <c r="M773" t="s">
        <v>1204</v>
      </c>
      <c r="N773" t="s">
        <v>2704</v>
      </c>
      <c r="O773" t="s">
        <v>1203</v>
      </c>
      <c r="P773">
        <v>0</v>
      </c>
      <c r="Q773">
        <v>0</v>
      </c>
      <c r="R773">
        <v>2465200</v>
      </c>
      <c r="S773">
        <v>2095420</v>
      </c>
      <c r="T773">
        <f>_xlfn.XLOOKUP(K773,[1]Sheet1!$K:$K,[1]Sheet1!$T:$T,0,0)</f>
        <v>4780700</v>
      </c>
      <c r="U773">
        <f>IF(ROW()=MATCH(K773,$K:$K,0),
  _xlfn.IFNA(_xlfn.IFNA(_xlfn.XLOOKUP(K773,Buildings!$A:$A,Buildings!$P:$P),
      _xlfn.IFNA(_xlfn.XLOOKUP(K773,'Renewable energy'!$A:$A,'Renewable energy'!$O:$O),
        _xlfn.IFNA(_xlfn.XLOOKUP(K773,Transportation!$A:$A,Transportation!$M:$M),
          _xlfn.IFNA(_xlfn.XLOOKUP(K773,'Waste and circular economy'!$A:$A,'Waste and circular economy'!$P:$P),
            _xlfn.XLOOKUP(K773,'Water and wastewater'!$A:$A,'Water and wastewater'!$P:$P))))),
    0),
  0)</f>
        <v>0</v>
      </c>
    </row>
    <row r="774" spans="1:21" x14ac:dyDescent="0.35">
      <c r="A774" t="s">
        <v>3237</v>
      </c>
      <c r="B774">
        <v>2020</v>
      </c>
      <c r="C774">
        <v>2021</v>
      </c>
      <c r="D774" t="s">
        <v>1201</v>
      </c>
      <c r="E774" t="s">
        <v>1201</v>
      </c>
      <c r="F774" t="s">
        <v>2697</v>
      </c>
      <c r="G774" t="s">
        <v>1398</v>
      </c>
      <c r="H774" t="s">
        <v>2698</v>
      </c>
      <c r="I774">
        <v>11300</v>
      </c>
      <c r="J774" t="s">
        <v>3285</v>
      </c>
      <c r="K774" s="44">
        <v>1340</v>
      </c>
      <c r="L774" t="s">
        <v>2705</v>
      </c>
      <c r="M774" t="s">
        <v>1204</v>
      </c>
      <c r="N774" t="s">
        <v>2704</v>
      </c>
      <c r="O774" t="s">
        <v>1203</v>
      </c>
      <c r="P774" t="s">
        <v>2706</v>
      </c>
      <c r="Q774" t="s">
        <v>2707</v>
      </c>
      <c r="R774">
        <v>200000</v>
      </c>
      <c r="S774">
        <v>170000</v>
      </c>
      <c r="T774">
        <f>_xlfn.XLOOKUP(K774,[1]Sheet1!$K:$K,[1]Sheet1!$T:$T,0,0)</f>
        <v>200000</v>
      </c>
      <c r="U774">
        <f>IF(ROW()=MATCH(K774,$K:$K,0),
  _xlfn.IFNA(_xlfn.IFNA(_xlfn.XLOOKUP(K774,Buildings!$A:$A,Buildings!$P:$P),
      _xlfn.IFNA(_xlfn.XLOOKUP(K774,'Renewable energy'!$A:$A,'Renewable energy'!$O:$O),
        _xlfn.IFNA(_xlfn.XLOOKUP(K774,Transportation!$A:$A,Transportation!$M:$M),
          _xlfn.IFNA(_xlfn.XLOOKUP(K774,'Waste and circular economy'!$A:$A,'Waste and circular economy'!$P:$P),
            _xlfn.XLOOKUP(K774,'Water and wastewater'!$A:$A,'Water and wastewater'!$P:$P))))),
    0),
  0)</f>
        <v>0</v>
      </c>
    </row>
    <row r="775" spans="1:21" x14ac:dyDescent="0.35">
      <c r="A775" t="s">
        <v>3237</v>
      </c>
      <c r="B775">
        <v>2019</v>
      </c>
      <c r="C775">
        <v>2020</v>
      </c>
      <c r="D775" t="s">
        <v>1201</v>
      </c>
      <c r="E775" t="s">
        <v>1201</v>
      </c>
      <c r="F775" t="s">
        <v>2697</v>
      </c>
      <c r="G775" t="s">
        <v>1398</v>
      </c>
      <c r="H775" t="s">
        <v>2698</v>
      </c>
      <c r="I775">
        <v>11300</v>
      </c>
      <c r="J775" t="s">
        <v>3285</v>
      </c>
      <c r="K775" s="44">
        <v>1344</v>
      </c>
      <c r="L775" t="s">
        <v>2708</v>
      </c>
      <c r="M775" t="s">
        <v>1202</v>
      </c>
      <c r="N775" t="s">
        <v>2704</v>
      </c>
      <c r="O775" t="s">
        <v>1203</v>
      </c>
      <c r="P775">
        <v>0</v>
      </c>
      <c r="Q775">
        <v>0</v>
      </c>
      <c r="R775">
        <v>853600</v>
      </c>
      <c r="S775">
        <v>725560</v>
      </c>
      <c r="T775">
        <f>_xlfn.XLOOKUP(K775,[1]Sheet1!$K:$K,[1]Sheet1!$T:$T,0,0)</f>
        <v>1719200</v>
      </c>
      <c r="U775">
        <f>IF(ROW()=MATCH(K775,$K:$K,0),
  _xlfn.IFNA(_xlfn.IFNA(_xlfn.XLOOKUP(K775,Buildings!$A:$A,Buildings!$P:$P),
      _xlfn.IFNA(_xlfn.XLOOKUP(K775,'Renewable energy'!$A:$A,'Renewable energy'!$O:$O),
        _xlfn.IFNA(_xlfn.XLOOKUP(K775,Transportation!$A:$A,Transportation!$M:$M),
          _xlfn.IFNA(_xlfn.XLOOKUP(K775,'Waste and circular economy'!$A:$A,'Waste and circular economy'!$P:$P),
            _xlfn.XLOOKUP(K775,'Water and wastewater'!$A:$A,'Water and wastewater'!$P:$P))))),
    0),
  0)</f>
        <v>0</v>
      </c>
    </row>
    <row r="776" spans="1:21" x14ac:dyDescent="0.35">
      <c r="A776" t="s">
        <v>3238</v>
      </c>
      <c r="B776">
        <v>2018</v>
      </c>
      <c r="C776">
        <v>2023</v>
      </c>
      <c r="D776" t="s">
        <v>456</v>
      </c>
      <c r="E776" t="s">
        <v>456</v>
      </c>
      <c r="F776" t="s">
        <v>2709</v>
      </c>
      <c r="G776" t="s">
        <v>1467</v>
      </c>
      <c r="H776" t="s">
        <v>2710</v>
      </c>
      <c r="I776">
        <v>15660</v>
      </c>
      <c r="J776" t="s">
        <v>3285</v>
      </c>
      <c r="K776" s="44">
        <v>1158</v>
      </c>
      <c r="L776" t="s">
        <v>2711</v>
      </c>
      <c r="M776" t="s">
        <v>1149</v>
      </c>
      <c r="N776" t="s">
        <v>2712</v>
      </c>
      <c r="O776" t="s">
        <v>1150</v>
      </c>
      <c r="P776">
        <v>0</v>
      </c>
      <c r="Q776">
        <v>0</v>
      </c>
      <c r="R776">
        <v>7000000</v>
      </c>
      <c r="S776">
        <v>5366640.6956521738</v>
      </c>
      <c r="T776">
        <f>_xlfn.XLOOKUP(K776,[1]Sheet1!$K:$K,[1]Sheet1!$T:$T,0,0)</f>
        <v>27000000</v>
      </c>
      <c r="U776">
        <f>IF(ROW()=MATCH(K776,$K:$K,0),
  _xlfn.IFNA(_xlfn.IFNA(_xlfn.XLOOKUP(K776,Buildings!$A:$A,Buildings!$P:$P),
      _xlfn.IFNA(_xlfn.XLOOKUP(K776,'Renewable energy'!$A:$A,'Renewable energy'!$O:$O),
        _xlfn.IFNA(_xlfn.XLOOKUP(K776,Transportation!$A:$A,Transportation!$M:$M),
          _xlfn.IFNA(_xlfn.XLOOKUP(K776,'Waste and circular economy'!$A:$A,'Waste and circular economy'!$P:$P),
            _xlfn.XLOOKUP(K776,'Water and wastewater'!$A:$A,'Water and wastewater'!$P:$P))))),
    0),
  0)</f>
        <v>0</v>
      </c>
    </row>
    <row r="777" spans="1:21" x14ac:dyDescent="0.35">
      <c r="A777" t="s">
        <v>3239</v>
      </c>
      <c r="B777">
        <v>2018</v>
      </c>
      <c r="C777">
        <v>2023</v>
      </c>
      <c r="D777" t="s">
        <v>456</v>
      </c>
      <c r="E777" t="s">
        <v>456</v>
      </c>
      <c r="F777" t="s">
        <v>2709</v>
      </c>
      <c r="G777" t="s">
        <v>1467</v>
      </c>
      <c r="H777" t="s">
        <v>2710</v>
      </c>
      <c r="I777">
        <v>15660</v>
      </c>
      <c r="J777" t="s">
        <v>3285</v>
      </c>
      <c r="K777" s="44">
        <v>1158</v>
      </c>
      <c r="L777" t="s">
        <v>2711</v>
      </c>
      <c r="M777" t="s">
        <v>1149</v>
      </c>
      <c r="N777" t="s">
        <v>2712</v>
      </c>
      <c r="O777" t="s">
        <v>1150</v>
      </c>
      <c r="P777">
        <v>0</v>
      </c>
      <c r="Q777">
        <v>0</v>
      </c>
      <c r="R777">
        <v>14500000</v>
      </c>
      <c r="S777">
        <v>12687500</v>
      </c>
      <c r="T777">
        <f>_xlfn.XLOOKUP(K777,[1]Sheet1!$K:$K,[1]Sheet1!$T:$T,0,0)</f>
        <v>27000000</v>
      </c>
      <c r="U777">
        <f>IF(ROW()=MATCH(K777,$K:$K,0),
  _xlfn.IFNA(_xlfn.IFNA(_xlfn.XLOOKUP(K777,Buildings!$A:$A,Buildings!$P:$P),
      _xlfn.IFNA(_xlfn.XLOOKUP(K777,'Renewable energy'!$A:$A,'Renewable energy'!$O:$O),
        _xlfn.IFNA(_xlfn.XLOOKUP(K777,Transportation!$A:$A,Transportation!$M:$M),
          _xlfn.IFNA(_xlfn.XLOOKUP(K777,'Waste and circular economy'!$A:$A,'Waste and circular economy'!$P:$P),
            _xlfn.XLOOKUP(K777,'Water and wastewater'!$A:$A,'Water and wastewater'!$P:$P))))),
    0),
  0)</f>
        <v>0</v>
      </c>
    </row>
    <row r="778" spans="1:21" x14ac:dyDescent="0.35">
      <c r="A778" t="s">
        <v>3240</v>
      </c>
      <c r="B778">
        <v>2017</v>
      </c>
      <c r="C778">
        <v>2020</v>
      </c>
      <c r="D778" t="s">
        <v>456</v>
      </c>
      <c r="E778" t="s">
        <v>456</v>
      </c>
      <c r="F778" t="s">
        <v>2709</v>
      </c>
      <c r="G778" t="s">
        <v>1467</v>
      </c>
      <c r="H778" t="s">
        <v>2710</v>
      </c>
      <c r="I778">
        <v>15660</v>
      </c>
      <c r="J778" t="s">
        <v>3284</v>
      </c>
      <c r="K778" s="44">
        <v>1103</v>
      </c>
      <c r="L778" t="s">
        <v>2713</v>
      </c>
      <c r="M778" t="s">
        <v>930</v>
      </c>
      <c r="N778" t="s">
        <v>2714</v>
      </c>
      <c r="O778" t="s">
        <v>931</v>
      </c>
      <c r="P778">
        <v>0</v>
      </c>
      <c r="Q778">
        <v>0</v>
      </c>
      <c r="R778">
        <v>150000</v>
      </c>
      <c r="S778">
        <v>107500</v>
      </c>
      <c r="T778">
        <f>_xlfn.XLOOKUP(K778,[1]Sheet1!$K:$K,[1]Sheet1!$T:$T,0,0)</f>
        <v>150000</v>
      </c>
      <c r="U778">
        <f>IF(ROW()=MATCH(K778,$K:$K,0),
  _xlfn.IFNA(_xlfn.IFNA(_xlfn.XLOOKUP(K778,Buildings!$A:$A,Buildings!$P:$P),
      _xlfn.IFNA(_xlfn.XLOOKUP(K778,'Renewable energy'!$A:$A,'Renewable energy'!$O:$O),
        _xlfn.IFNA(_xlfn.XLOOKUP(K778,Transportation!$A:$A,Transportation!$M:$M),
          _xlfn.IFNA(_xlfn.XLOOKUP(K778,'Waste and circular economy'!$A:$A,'Waste and circular economy'!$P:$P),
            _xlfn.XLOOKUP(K778,'Water and wastewater'!$A:$A,'Water and wastewater'!$P:$P))))),
    0),
  0)</f>
        <v>6.0916666666666661E-2</v>
      </c>
    </row>
    <row r="779" spans="1:21" x14ac:dyDescent="0.35">
      <c r="A779" t="s">
        <v>3069</v>
      </c>
      <c r="B779">
        <v>2020</v>
      </c>
      <c r="C779">
        <v>2021</v>
      </c>
      <c r="D779" t="s">
        <v>456</v>
      </c>
      <c r="E779" t="s">
        <v>456</v>
      </c>
      <c r="F779" t="s">
        <v>2709</v>
      </c>
      <c r="G779" t="s">
        <v>1467</v>
      </c>
      <c r="H779" t="s">
        <v>2710</v>
      </c>
      <c r="I779">
        <v>15660</v>
      </c>
      <c r="J779" t="s">
        <v>3282</v>
      </c>
      <c r="K779" s="44">
        <v>1277</v>
      </c>
      <c r="L779" t="s">
        <v>2715</v>
      </c>
      <c r="M779" t="s">
        <v>457</v>
      </c>
      <c r="N779" t="s">
        <v>2716</v>
      </c>
      <c r="O779" t="s">
        <v>458</v>
      </c>
      <c r="P779">
        <v>0</v>
      </c>
      <c r="Q779">
        <v>0</v>
      </c>
      <c r="R779">
        <v>75500000</v>
      </c>
      <c r="S779">
        <v>64903520</v>
      </c>
      <c r="T779">
        <f>_xlfn.XLOOKUP(K779,[1]Sheet1!$K:$K,[1]Sheet1!$T:$T,0,0)</f>
        <v>215000000</v>
      </c>
      <c r="U779">
        <f>IF(ROW()=MATCH(K779,$K:$K,0),
  _xlfn.IFNA(_xlfn.IFNA(_xlfn.XLOOKUP(K779,Buildings!$A:$A,Buildings!$P:$P),
      _xlfn.IFNA(_xlfn.XLOOKUP(K779,'Renewable energy'!$A:$A,'Renewable energy'!$O:$O),
        _xlfn.IFNA(_xlfn.XLOOKUP(K779,Transportation!$A:$A,Transportation!$M:$M),
          _xlfn.IFNA(_xlfn.XLOOKUP(K779,'Waste and circular economy'!$A:$A,'Waste and circular economy'!$P:$P),
            _xlfn.XLOOKUP(K779,'Water and wastewater'!$A:$A,'Water and wastewater'!$P:$P))))),
    0),
  0)</f>
        <v>0.18445056325810602</v>
      </c>
    </row>
    <row r="780" spans="1:21" x14ac:dyDescent="0.35">
      <c r="A780" t="s">
        <v>3240</v>
      </c>
      <c r="B780">
        <v>2017</v>
      </c>
      <c r="C780">
        <v>2023</v>
      </c>
      <c r="D780" t="s">
        <v>456</v>
      </c>
      <c r="E780" t="s">
        <v>456</v>
      </c>
      <c r="F780" t="s">
        <v>2709</v>
      </c>
      <c r="G780" t="s">
        <v>1467</v>
      </c>
      <c r="H780" t="s">
        <v>2710</v>
      </c>
      <c r="I780">
        <v>15660</v>
      </c>
      <c r="J780" t="s">
        <v>3284</v>
      </c>
      <c r="K780" s="44">
        <v>1104</v>
      </c>
      <c r="L780" t="s">
        <v>2717</v>
      </c>
      <c r="M780" t="s">
        <v>826</v>
      </c>
      <c r="N780" t="s">
        <v>2718</v>
      </c>
      <c r="O780" t="s">
        <v>827</v>
      </c>
      <c r="P780">
        <v>0</v>
      </c>
      <c r="Q780">
        <v>0</v>
      </c>
      <c r="R780">
        <v>6900000</v>
      </c>
      <c r="S780">
        <v>4945000</v>
      </c>
      <c r="T780">
        <f>_xlfn.XLOOKUP(K780,[1]Sheet1!$K:$K,[1]Sheet1!$T:$T,0,0)</f>
        <v>13000000</v>
      </c>
      <c r="U780">
        <f>IF(ROW()=MATCH(K780,$K:$K,0),
  _xlfn.IFNA(_xlfn.IFNA(_xlfn.XLOOKUP(K780,Buildings!$A:$A,Buildings!$P:$P),
      _xlfn.IFNA(_xlfn.XLOOKUP(K780,'Renewable energy'!$A:$A,'Renewable energy'!$O:$O),
        _xlfn.IFNA(_xlfn.XLOOKUP(K780,Transportation!$A:$A,Transportation!$M:$M),
          _xlfn.IFNA(_xlfn.XLOOKUP(K780,'Waste and circular economy'!$A:$A,'Waste and circular economy'!$P:$P),
            _xlfn.XLOOKUP(K780,'Water and wastewater'!$A:$A,'Water and wastewater'!$P:$P))))),
    0),
  0)</f>
        <v>0</v>
      </c>
    </row>
    <row r="781" spans="1:21" x14ac:dyDescent="0.35">
      <c r="A781" t="s">
        <v>3238</v>
      </c>
      <c r="B781">
        <v>2017</v>
      </c>
      <c r="C781">
        <v>2023</v>
      </c>
      <c r="D781" t="s">
        <v>456</v>
      </c>
      <c r="E781" t="s">
        <v>456</v>
      </c>
      <c r="F781" t="s">
        <v>2709</v>
      </c>
      <c r="G781" t="s">
        <v>1467</v>
      </c>
      <c r="H781" t="s">
        <v>2710</v>
      </c>
      <c r="I781">
        <v>15660</v>
      </c>
      <c r="J781" t="s">
        <v>3284</v>
      </c>
      <c r="K781" s="44">
        <v>1104</v>
      </c>
      <c r="L781" t="s">
        <v>2717</v>
      </c>
      <c r="M781" t="s">
        <v>826</v>
      </c>
      <c r="N781" t="s">
        <v>2718</v>
      </c>
      <c r="O781" t="s">
        <v>827</v>
      </c>
      <c r="P781">
        <v>0</v>
      </c>
      <c r="Q781">
        <v>0</v>
      </c>
      <c r="R781">
        <v>3900000</v>
      </c>
      <c r="S781">
        <v>2989985.5304347831</v>
      </c>
      <c r="T781">
        <f>_xlfn.XLOOKUP(K781,[1]Sheet1!$K:$K,[1]Sheet1!$T:$T,0,0)</f>
        <v>13000000</v>
      </c>
      <c r="U781">
        <f>IF(ROW()=MATCH(K781,$K:$K,0),
  _xlfn.IFNA(_xlfn.IFNA(_xlfn.XLOOKUP(K781,Buildings!$A:$A,Buildings!$P:$P),
      _xlfn.IFNA(_xlfn.XLOOKUP(K781,'Renewable energy'!$A:$A,'Renewable energy'!$O:$O),
        _xlfn.IFNA(_xlfn.XLOOKUP(K781,Transportation!$A:$A,Transportation!$M:$M),
          _xlfn.IFNA(_xlfn.XLOOKUP(K781,'Waste and circular economy'!$A:$A,'Waste and circular economy'!$P:$P),
            _xlfn.XLOOKUP(K781,'Water and wastewater'!$A:$A,'Water and wastewater'!$P:$P))))),
    0),
  0)</f>
        <v>0</v>
      </c>
    </row>
    <row r="782" spans="1:21" x14ac:dyDescent="0.35">
      <c r="A782" t="s">
        <v>3239</v>
      </c>
      <c r="B782">
        <v>2017</v>
      </c>
      <c r="C782">
        <v>2023</v>
      </c>
      <c r="D782" t="s">
        <v>456</v>
      </c>
      <c r="E782" t="s">
        <v>456</v>
      </c>
      <c r="F782" t="s">
        <v>2709</v>
      </c>
      <c r="G782" t="s">
        <v>1467</v>
      </c>
      <c r="H782" t="s">
        <v>2710</v>
      </c>
      <c r="I782">
        <v>15660</v>
      </c>
      <c r="J782" t="s">
        <v>3284</v>
      </c>
      <c r="K782" s="44">
        <v>1104</v>
      </c>
      <c r="L782" t="s">
        <v>2717</v>
      </c>
      <c r="M782" t="s">
        <v>826</v>
      </c>
      <c r="N782" t="s">
        <v>2718</v>
      </c>
      <c r="O782" t="s">
        <v>827</v>
      </c>
      <c r="P782">
        <v>0</v>
      </c>
      <c r="Q782">
        <v>0</v>
      </c>
      <c r="R782">
        <v>1700000</v>
      </c>
      <c r="S782">
        <v>1487500</v>
      </c>
      <c r="T782">
        <f>_xlfn.XLOOKUP(K782,[1]Sheet1!$K:$K,[1]Sheet1!$T:$T,0,0)</f>
        <v>13000000</v>
      </c>
      <c r="U782">
        <f>IF(ROW()=MATCH(K782,$K:$K,0),
  _xlfn.IFNA(_xlfn.IFNA(_xlfn.XLOOKUP(K782,Buildings!$A:$A,Buildings!$P:$P),
      _xlfn.IFNA(_xlfn.XLOOKUP(K782,'Renewable energy'!$A:$A,'Renewable energy'!$O:$O),
        _xlfn.IFNA(_xlfn.XLOOKUP(K782,Transportation!$A:$A,Transportation!$M:$M),
          _xlfn.IFNA(_xlfn.XLOOKUP(K782,'Waste and circular economy'!$A:$A,'Waste and circular economy'!$P:$P),
            _xlfn.XLOOKUP(K782,'Water and wastewater'!$A:$A,'Water and wastewater'!$P:$P))))),
    0),
  0)</f>
        <v>0</v>
      </c>
    </row>
    <row r="783" spans="1:21" x14ac:dyDescent="0.35">
      <c r="A783" t="s">
        <v>3238</v>
      </c>
      <c r="B783">
        <v>2018</v>
      </c>
      <c r="C783">
        <v>2018</v>
      </c>
      <c r="D783" t="s">
        <v>456</v>
      </c>
      <c r="E783" t="s">
        <v>456</v>
      </c>
      <c r="F783" t="s">
        <v>2709</v>
      </c>
      <c r="G783" t="s">
        <v>1467</v>
      </c>
      <c r="H783" t="s">
        <v>2710</v>
      </c>
      <c r="I783">
        <v>15660</v>
      </c>
      <c r="J783" t="s">
        <v>3282</v>
      </c>
      <c r="K783" s="44">
        <v>1159</v>
      </c>
      <c r="L783" t="s">
        <v>2719</v>
      </c>
      <c r="M783" t="s">
        <v>587</v>
      </c>
      <c r="N783" t="s">
        <v>2720</v>
      </c>
      <c r="O783" t="s">
        <v>588</v>
      </c>
      <c r="P783">
        <v>0</v>
      </c>
      <c r="Q783">
        <v>0</v>
      </c>
      <c r="R783">
        <v>600000</v>
      </c>
      <c r="S783">
        <v>459997.77391304338</v>
      </c>
      <c r="T783">
        <f>_xlfn.XLOOKUP(K783,[1]Sheet1!$K:$K,[1]Sheet1!$T:$T,0,0)</f>
        <v>600000</v>
      </c>
      <c r="U783">
        <f>IF(ROW()=MATCH(K783,$K:$K,0),
  _xlfn.IFNA(_xlfn.IFNA(_xlfn.XLOOKUP(K783,Buildings!$A:$A,Buildings!$P:$P),
      _xlfn.IFNA(_xlfn.XLOOKUP(K783,'Renewable energy'!$A:$A,'Renewable energy'!$O:$O),
        _xlfn.IFNA(_xlfn.XLOOKUP(K783,Transportation!$A:$A,Transportation!$M:$M),
          _xlfn.IFNA(_xlfn.XLOOKUP(K783,'Waste and circular economy'!$A:$A,'Waste and circular economy'!$P:$P),
            _xlfn.XLOOKUP(K783,'Water and wastewater'!$A:$A,'Water and wastewater'!$P:$P))))),
    0),
  0)</f>
        <v>0</v>
      </c>
    </row>
    <row r="784" spans="1:21" x14ac:dyDescent="0.35">
      <c r="A784" t="s">
        <v>2912</v>
      </c>
      <c r="B784">
        <v>2022</v>
      </c>
      <c r="C784">
        <v>2023</v>
      </c>
      <c r="D784" t="s">
        <v>323</v>
      </c>
      <c r="E784" t="s">
        <v>323</v>
      </c>
      <c r="F784" t="s">
        <v>2721</v>
      </c>
      <c r="G784" t="s">
        <v>1467</v>
      </c>
      <c r="H784" t="s">
        <v>2722</v>
      </c>
      <c r="I784">
        <v>15280</v>
      </c>
      <c r="J784" t="s">
        <v>3282</v>
      </c>
      <c r="K784" s="44">
        <v>1421</v>
      </c>
      <c r="L784" t="s">
        <v>2723</v>
      </c>
      <c r="M784" t="s">
        <v>324</v>
      </c>
      <c r="N784" t="s">
        <v>2724</v>
      </c>
      <c r="O784" t="s">
        <v>325</v>
      </c>
      <c r="P784">
        <v>0</v>
      </c>
      <c r="Q784">
        <v>0</v>
      </c>
      <c r="R784">
        <v>67000000</v>
      </c>
      <c r="S784">
        <v>64208320</v>
      </c>
      <c r="T784">
        <f>_xlfn.XLOOKUP(K784,[1]Sheet1!$K:$K,[1]Sheet1!$T:$T,0,0)</f>
        <v>363000000</v>
      </c>
      <c r="U784">
        <f>IF(ROW()=MATCH(K784,$K:$K,0),
  _xlfn.IFNA(_xlfn.IFNA(_xlfn.XLOOKUP(K784,Buildings!$A:$A,Buildings!$P:$P),
      _xlfn.IFNA(_xlfn.XLOOKUP(K784,'Renewable energy'!$A:$A,'Renewable energy'!$O:$O),
        _xlfn.IFNA(_xlfn.XLOOKUP(K784,Transportation!$A:$A,Transportation!$M:$M),
          _xlfn.IFNA(_xlfn.XLOOKUP(K784,'Waste and circular economy'!$A:$A,'Waste and circular economy'!$P:$P),
            _xlfn.XLOOKUP(K784,'Water and wastewater'!$A:$A,'Water and wastewater'!$P:$P))))),
    0),
  0)</f>
        <v>3.0345965261753385</v>
      </c>
    </row>
    <row r="785" spans="1:21" x14ac:dyDescent="0.35">
      <c r="A785" t="s">
        <v>3241</v>
      </c>
      <c r="B785">
        <v>2022</v>
      </c>
      <c r="C785">
        <v>2023</v>
      </c>
      <c r="D785" t="s">
        <v>323</v>
      </c>
      <c r="E785" t="s">
        <v>323</v>
      </c>
      <c r="F785" t="s">
        <v>2721</v>
      </c>
      <c r="G785" t="s">
        <v>1467</v>
      </c>
      <c r="H785" t="s">
        <v>2722</v>
      </c>
      <c r="I785">
        <v>15280</v>
      </c>
      <c r="J785" t="s">
        <v>3282</v>
      </c>
      <c r="K785" s="44">
        <v>1421</v>
      </c>
      <c r="L785" t="s">
        <v>2723</v>
      </c>
      <c r="M785" t="s">
        <v>324</v>
      </c>
      <c r="N785" t="s">
        <v>2724</v>
      </c>
      <c r="O785" t="s">
        <v>325</v>
      </c>
      <c r="P785">
        <v>0</v>
      </c>
      <c r="Q785">
        <v>0</v>
      </c>
      <c r="R785">
        <v>131350000</v>
      </c>
      <c r="S785">
        <v>127287640</v>
      </c>
      <c r="T785">
        <f>_xlfn.XLOOKUP(K785,[1]Sheet1!$K:$K,[1]Sheet1!$T:$T,0,0)</f>
        <v>363000000</v>
      </c>
      <c r="U785">
        <f>IF(ROW()=MATCH(K785,$K:$K,0),
  _xlfn.IFNA(_xlfn.IFNA(_xlfn.XLOOKUP(K785,Buildings!$A:$A,Buildings!$P:$P),
      _xlfn.IFNA(_xlfn.XLOOKUP(K785,'Renewable energy'!$A:$A,'Renewable energy'!$O:$O),
        _xlfn.IFNA(_xlfn.XLOOKUP(K785,Transportation!$A:$A,Transportation!$M:$M),
          _xlfn.IFNA(_xlfn.XLOOKUP(K785,'Waste and circular economy'!$A:$A,'Waste and circular economy'!$P:$P),
            _xlfn.XLOOKUP(K785,'Water and wastewater'!$A:$A,'Water and wastewater'!$P:$P))))),
    0),
  0)</f>
        <v>0</v>
      </c>
    </row>
    <row r="786" spans="1:21" x14ac:dyDescent="0.35">
      <c r="A786" t="s">
        <v>3142</v>
      </c>
      <c r="B786">
        <v>2022</v>
      </c>
      <c r="C786">
        <v>2023</v>
      </c>
      <c r="D786" t="s">
        <v>323</v>
      </c>
      <c r="E786" t="s">
        <v>323</v>
      </c>
      <c r="F786" t="s">
        <v>2721</v>
      </c>
      <c r="G786" t="s">
        <v>1467</v>
      </c>
      <c r="H786" t="s">
        <v>2722</v>
      </c>
      <c r="I786">
        <v>15280</v>
      </c>
      <c r="J786" t="s">
        <v>3282</v>
      </c>
      <c r="K786" s="44">
        <v>1421</v>
      </c>
      <c r="L786" t="s">
        <v>2723</v>
      </c>
      <c r="M786" t="s">
        <v>324</v>
      </c>
      <c r="N786" t="s">
        <v>2724</v>
      </c>
      <c r="O786" t="s">
        <v>325</v>
      </c>
      <c r="P786">
        <v>0</v>
      </c>
      <c r="Q786">
        <v>0</v>
      </c>
      <c r="R786">
        <v>73537000</v>
      </c>
      <c r="S786">
        <v>70565800</v>
      </c>
      <c r="T786">
        <f>_xlfn.XLOOKUP(K786,[1]Sheet1!$K:$K,[1]Sheet1!$T:$T,0,0)</f>
        <v>363000000</v>
      </c>
      <c r="U786">
        <f>IF(ROW()=MATCH(K786,$K:$K,0),
  _xlfn.IFNA(_xlfn.IFNA(_xlfn.XLOOKUP(K786,Buildings!$A:$A,Buildings!$P:$P),
      _xlfn.IFNA(_xlfn.XLOOKUP(K786,'Renewable energy'!$A:$A,'Renewable energy'!$O:$O),
        _xlfn.IFNA(_xlfn.XLOOKUP(K786,Transportation!$A:$A,Transportation!$M:$M),
          _xlfn.IFNA(_xlfn.XLOOKUP(K786,'Waste and circular economy'!$A:$A,'Waste and circular economy'!$P:$P),
            _xlfn.XLOOKUP(K786,'Water and wastewater'!$A:$A,'Water and wastewater'!$P:$P))))),
    0),
  0)</f>
        <v>0</v>
      </c>
    </row>
    <row r="787" spans="1:21" x14ac:dyDescent="0.35">
      <c r="A787" t="s">
        <v>2962</v>
      </c>
      <c r="B787">
        <v>2022</v>
      </c>
      <c r="C787">
        <v>2024</v>
      </c>
      <c r="D787" t="s">
        <v>173</v>
      </c>
      <c r="E787" t="s">
        <v>173</v>
      </c>
      <c r="F787" t="s">
        <v>2725</v>
      </c>
      <c r="G787" t="s">
        <v>1398</v>
      </c>
      <c r="H787" t="s">
        <v>2726</v>
      </c>
      <c r="I787">
        <v>11210</v>
      </c>
      <c r="J787" t="s">
        <v>3282</v>
      </c>
      <c r="K787" s="44">
        <v>1535</v>
      </c>
      <c r="L787" t="s">
        <v>2727</v>
      </c>
      <c r="M787" t="s">
        <v>174</v>
      </c>
      <c r="N787" t="s">
        <v>2728</v>
      </c>
      <c r="O787" t="s">
        <v>175</v>
      </c>
      <c r="P787" t="s">
        <v>2729</v>
      </c>
      <c r="Q787" t="s">
        <v>1382</v>
      </c>
      <c r="R787">
        <v>148000000</v>
      </c>
      <c r="S787">
        <v>140599990</v>
      </c>
      <c r="T787">
        <f>_xlfn.XLOOKUP(K787,[1]Sheet1!$K:$K,[1]Sheet1!$T:$T,0,0)</f>
        <v>185000000</v>
      </c>
      <c r="U787">
        <f>IF(ROW()=MATCH(K787,$K:$K,0),
  _xlfn.IFNA(_xlfn.IFNA(_xlfn.XLOOKUP(K787,Buildings!$A:$A,Buildings!$P:$P),
      _xlfn.IFNA(_xlfn.XLOOKUP(K787,'Renewable energy'!$A:$A,'Renewable energy'!$O:$O),
        _xlfn.IFNA(_xlfn.XLOOKUP(K787,Transportation!$A:$A,Transportation!$M:$M),
          _xlfn.IFNA(_xlfn.XLOOKUP(K787,'Waste and circular economy'!$A:$A,'Waste and circular economy'!$P:$P),
            _xlfn.XLOOKUP(K787,'Water and wastewater'!$A:$A,'Water and wastewater'!$P:$P))))),
    0),
  0)</f>
        <v>1.8687950498842687</v>
      </c>
    </row>
    <row r="788" spans="1:21" x14ac:dyDescent="0.35">
      <c r="A788" t="s">
        <v>3242</v>
      </c>
      <c r="B788">
        <v>2015</v>
      </c>
      <c r="C788">
        <v>2018</v>
      </c>
      <c r="D788" t="s">
        <v>173</v>
      </c>
      <c r="E788" t="s">
        <v>173</v>
      </c>
      <c r="F788" t="s">
        <v>2725</v>
      </c>
      <c r="G788" t="s">
        <v>1398</v>
      </c>
      <c r="H788" t="s">
        <v>2726</v>
      </c>
      <c r="I788">
        <v>11210</v>
      </c>
      <c r="J788" t="s">
        <v>3282</v>
      </c>
      <c r="K788" s="44">
        <v>1172</v>
      </c>
      <c r="L788" t="s">
        <v>2730</v>
      </c>
      <c r="M788" t="s">
        <v>572</v>
      </c>
      <c r="N788" t="s">
        <v>2731</v>
      </c>
      <c r="O788" t="s">
        <v>573</v>
      </c>
      <c r="P788">
        <v>0</v>
      </c>
      <c r="Q788">
        <v>0</v>
      </c>
      <c r="R788">
        <v>4000000</v>
      </c>
      <c r="S788">
        <v>3066664.3037974681</v>
      </c>
      <c r="T788">
        <f>_xlfn.XLOOKUP(K788,[1]Sheet1!$K:$K,[1]Sheet1!$T:$T,0,0)</f>
        <v>6600000</v>
      </c>
      <c r="U788">
        <f>IF(ROW()=MATCH(K788,$K:$K,0),
  _xlfn.IFNA(_xlfn.IFNA(_xlfn.XLOOKUP(K788,Buildings!$A:$A,Buildings!$P:$P),
      _xlfn.IFNA(_xlfn.XLOOKUP(K788,'Renewable energy'!$A:$A,'Renewable energy'!$O:$O),
        _xlfn.IFNA(_xlfn.XLOOKUP(K788,Transportation!$A:$A,Transportation!$M:$M),
          _xlfn.IFNA(_xlfn.XLOOKUP(K788,'Waste and circular economy'!$A:$A,'Waste and circular economy'!$P:$P),
            _xlfn.XLOOKUP(K788,'Water and wastewater'!$A:$A,'Water and wastewater'!$P:$P))))),
    0),
  0)</f>
        <v>11.611506204833139</v>
      </c>
    </row>
    <row r="789" spans="1:21" x14ac:dyDescent="0.35">
      <c r="A789" t="s">
        <v>3242</v>
      </c>
      <c r="B789">
        <v>2018</v>
      </c>
      <c r="C789">
        <v>2022</v>
      </c>
      <c r="D789" t="s">
        <v>173</v>
      </c>
      <c r="E789" t="s">
        <v>173</v>
      </c>
      <c r="F789" t="s">
        <v>2725</v>
      </c>
      <c r="G789" t="s">
        <v>1398</v>
      </c>
      <c r="H789" t="s">
        <v>2726</v>
      </c>
      <c r="I789">
        <v>11210</v>
      </c>
      <c r="J789" t="s">
        <v>3283</v>
      </c>
      <c r="K789" s="44">
        <v>1170</v>
      </c>
      <c r="L789" t="s">
        <v>2732</v>
      </c>
      <c r="M789" t="s">
        <v>1349</v>
      </c>
      <c r="N789" t="s">
        <v>2733</v>
      </c>
      <c r="O789" t="s">
        <v>1350</v>
      </c>
      <c r="P789" t="s">
        <v>2734</v>
      </c>
      <c r="Q789" t="s">
        <v>2735</v>
      </c>
      <c r="R789">
        <v>50000000</v>
      </c>
      <c r="S789">
        <v>38333303.797468357</v>
      </c>
      <c r="T789">
        <f>_xlfn.XLOOKUP(K789,[1]Sheet1!$K:$K,[1]Sheet1!$T:$T,0,0)</f>
        <v>210000000</v>
      </c>
      <c r="U789">
        <f>IF(ROW()=MATCH(K789,$K:$K,0),
  _xlfn.IFNA(_xlfn.IFNA(_xlfn.XLOOKUP(K789,Buildings!$A:$A,Buildings!$P:$P),
      _xlfn.IFNA(_xlfn.XLOOKUP(K789,'Renewable energy'!$A:$A,'Renewable energy'!$O:$O),
        _xlfn.IFNA(_xlfn.XLOOKUP(K789,Transportation!$A:$A,Transportation!$M:$M),
          _xlfn.IFNA(_xlfn.XLOOKUP(K789,'Waste and circular economy'!$A:$A,'Waste and circular economy'!$P:$P),
            _xlfn.XLOOKUP(K789,'Water and wastewater'!$A:$A,'Water and wastewater'!$P:$P))))),
    0),
  0)</f>
        <v>0</v>
      </c>
    </row>
    <row r="790" spans="1:21" x14ac:dyDescent="0.35">
      <c r="A790" t="s">
        <v>3242</v>
      </c>
      <c r="B790">
        <v>2015</v>
      </c>
      <c r="C790">
        <v>2018</v>
      </c>
      <c r="D790" t="s">
        <v>173</v>
      </c>
      <c r="E790" t="s">
        <v>173</v>
      </c>
      <c r="F790" t="s">
        <v>2725</v>
      </c>
      <c r="G790" t="s">
        <v>1398</v>
      </c>
      <c r="H790" t="s">
        <v>2726</v>
      </c>
      <c r="I790">
        <v>11210</v>
      </c>
      <c r="J790" t="s">
        <v>3284</v>
      </c>
      <c r="K790" s="44">
        <v>1171</v>
      </c>
      <c r="L790" t="s">
        <v>1911</v>
      </c>
      <c r="M790" t="s">
        <v>804</v>
      </c>
      <c r="N790" t="s">
        <v>2736</v>
      </c>
      <c r="O790" t="s">
        <v>922</v>
      </c>
      <c r="P790">
        <v>0</v>
      </c>
      <c r="Q790">
        <v>0</v>
      </c>
      <c r="R790">
        <v>25000000</v>
      </c>
      <c r="S790">
        <v>19166651.898734178</v>
      </c>
      <c r="T790">
        <f>_xlfn.XLOOKUP(K790,[1]Sheet1!$K:$K,[1]Sheet1!$T:$T,0,0)</f>
        <v>43000000</v>
      </c>
      <c r="U790">
        <f>IF(ROW()=MATCH(K790,$K:$K,0),
  _xlfn.IFNA(_xlfn.IFNA(_xlfn.XLOOKUP(K790,Buildings!$A:$A,Buildings!$P:$P),
      _xlfn.IFNA(_xlfn.XLOOKUP(K790,'Renewable energy'!$A:$A,'Renewable energy'!$O:$O),
        _xlfn.IFNA(_xlfn.XLOOKUP(K790,Transportation!$A:$A,Transportation!$M:$M),
          _xlfn.IFNA(_xlfn.XLOOKUP(K790,'Waste and circular economy'!$A:$A,'Waste and circular economy'!$P:$P),
            _xlfn.XLOOKUP(K790,'Water and wastewater'!$A:$A,'Water and wastewater'!$P:$P))))),
    0),
  0)</f>
        <v>0</v>
      </c>
    </row>
    <row r="791" spans="1:21" x14ac:dyDescent="0.35">
      <c r="A791" t="s">
        <v>3243</v>
      </c>
      <c r="B791">
        <v>2014</v>
      </c>
      <c r="C791">
        <v>2018</v>
      </c>
      <c r="D791" t="s">
        <v>1267</v>
      </c>
      <c r="E791" t="s">
        <v>1267</v>
      </c>
      <c r="F791" t="s">
        <v>2737</v>
      </c>
      <c r="G791" t="s">
        <v>1643</v>
      </c>
      <c r="H791" t="s">
        <v>2738</v>
      </c>
      <c r="I791">
        <v>67020</v>
      </c>
      <c r="J791" t="s">
        <v>3285</v>
      </c>
      <c r="K791" s="44">
        <v>1034</v>
      </c>
      <c r="L791" t="s">
        <v>2739</v>
      </c>
      <c r="M791" t="s">
        <v>1268</v>
      </c>
      <c r="N791" t="s">
        <v>2740</v>
      </c>
      <c r="O791" t="s">
        <v>1269</v>
      </c>
      <c r="P791">
        <v>0</v>
      </c>
      <c r="Q791">
        <v>0</v>
      </c>
      <c r="R791">
        <v>110000000</v>
      </c>
      <c r="S791">
        <v>53952320</v>
      </c>
      <c r="T791">
        <f>_xlfn.XLOOKUP(K791,[1]Sheet1!$K:$K,[1]Sheet1!$T:$T,0,0)</f>
        <v>133000000</v>
      </c>
      <c r="U791">
        <f>IF(ROW()=MATCH(K791,$K:$K,0),
  _xlfn.IFNA(_xlfn.IFNA(_xlfn.XLOOKUP(K791,Buildings!$A:$A,Buildings!$P:$P),
      _xlfn.IFNA(_xlfn.XLOOKUP(K791,'Renewable energy'!$A:$A,'Renewable energy'!$O:$O),
        _xlfn.IFNA(_xlfn.XLOOKUP(K791,Transportation!$A:$A,Transportation!$M:$M),
          _xlfn.IFNA(_xlfn.XLOOKUP(K791,'Waste and circular economy'!$A:$A,'Waste and circular economy'!$P:$P),
            _xlfn.XLOOKUP(K791,'Water and wastewater'!$A:$A,'Water and wastewater'!$P:$P))))),
    0),
  0)</f>
        <v>0</v>
      </c>
    </row>
    <row r="792" spans="1:21" x14ac:dyDescent="0.35">
      <c r="A792" t="s">
        <v>3244</v>
      </c>
      <c r="B792">
        <v>2014</v>
      </c>
      <c r="C792">
        <v>2018</v>
      </c>
      <c r="D792" t="s">
        <v>1267</v>
      </c>
      <c r="E792" t="s">
        <v>1267</v>
      </c>
      <c r="F792" t="s">
        <v>2737</v>
      </c>
      <c r="G792" t="s">
        <v>1643</v>
      </c>
      <c r="H792" t="s">
        <v>2738</v>
      </c>
      <c r="I792">
        <v>67020</v>
      </c>
      <c r="J792" t="s">
        <v>3285</v>
      </c>
      <c r="K792" s="44">
        <v>1034</v>
      </c>
      <c r="L792" t="s">
        <v>2739</v>
      </c>
      <c r="M792" t="s">
        <v>1268</v>
      </c>
      <c r="N792" t="s">
        <v>2740</v>
      </c>
      <c r="O792" t="s">
        <v>1269</v>
      </c>
      <c r="P792">
        <v>0</v>
      </c>
      <c r="Q792">
        <v>0</v>
      </c>
      <c r="R792">
        <v>5000000</v>
      </c>
      <c r="S792">
        <v>2750000</v>
      </c>
      <c r="T792">
        <f>_xlfn.XLOOKUP(K792,[1]Sheet1!$K:$K,[1]Sheet1!$T:$T,0,0)</f>
        <v>133000000</v>
      </c>
      <c r="U792">
        <f>IF(ROW()=MATCH(K792,$K:$K,0),
  _xlfn.IFNA(_xlfn.IFNA(_xlfn.XLOOKUP(K792,Buildings!$A:$A,Buildings!$P:$P),
      _xlfn.IFNA(_xlfn.XLOOKUP(K792,'Renewable energy'!$A:$A,'Renewable energy'!$O:$O),
        _xlfn.IFNA(_xlfn.XLOOKUP(K792,Transportation!$A:$A,Transportation!$M:$M),
          _xlfn.IFNA(_xlfn.XLOOKUP(K792,'Waste and circular economy'!$A:$A,'Waste and circular economy'!$P:$P),
            _xlfn.XLOOKUP(K792,'Water and wastewater'!$A:$A,'Water and wastewater'!$P:$P))))),
    0),
  0)</f>
        <v>0</v>
      </c>
    </row>
    <row r="793" spans="1:21" x14ac:dyDescent="0.35">
      <c r="A793" t="s">
        <v>2935</v>
      </c>
      <c r="B793">
        <v>2014</v>
      </c>
      <c r="C793">
        <v>2018</v>
      </c>
      <c r="D793" t="s">
        <v>1267</v>
      </c>
      <c r="E793" t="s">
        <v>1267</v>
      </c>
      <c r="F793" t="s">
        <v>2737</v>
      </c>
      <c r="G793" t="s">
        <v>1643</v>
      </c>
      <c r="H793" t="s">
        <v>2738</v>
      </c>
      <c r="I793">
        <v>67020</v>
      </c>
      <c r="J793" t="s">
        <v>3285</v>
      </c>
      <c r="K793" s="44">
        <v>1034</v>
      </c>
      <c r="L793" t="s">
        <v>2739</v>
      </c>
      <c r="M793" t="s">
        <v>1268</v>
      </c>
      <c r="N793" t="s">
        <v>2740</v>
      </c>
      <c r="O793" t="s">
        <v>1269</v>
      </c>
      <c r="P793">
        <v>0</v>
      </c>
      <c r="Q793">
        <v>0</v>
      </c>
      <c r="R793">
        <v>11500000</v>
      </c>
      <c r="S793">
        <v>6900000</v>
      </c>
      <c r="T793">
        <f>_xlfn.XLOOKUP(K793,[1]Sheet1!$K:$K,[1]Sheet1!$T:$T,0,0)</f>
        <v>133000000</v>
      </c>
      <c r="U793">
        <f>IF(ROW()=MATCH(K793,$K:$K,0),
  _xlfn.IFNA(_xlfn.IFNA(_xlfn.XLOOKUP(K793,Buildings!$A:$A,Buildings!$P:$P),
      _xlfn.IFNA(_xlfn.XLOOKUP(K793,'Renewable energy'!$A:$A,'Renewable energy'!$O:$O),
        _xlfn.IFNA(_xlfn.XLOOKUP(K793,Transportation!$A:$A,Transportation!$M:$M),
          _xlfn.IFNA(_xlfn.XLOOKUP(K793,'Waste and circular economy'!$A:$A,'Waste and circular economy'!$P:$P),
            _xlfn.XLOOKUP(K793,'Water and wastewater'!$A:$A,'Water and wastewater'!$P:$P))))),
    0),
  0)</f>
        <v>0</v>
      </c>
    </row>
    <row r="794" spans="1:21" x14ac:dyDescent="0.35">
      <c r="A794" t="s">
        <v>3245</v>
      </c>
      <c r="B794">
        <v>2009</v>
      </c>
      <c r="C794">
        <v>2012</v>
      </c>
      <c r="D794" t="s">
        <v>1319</v>
      </c>
      <c r="E794" t="s">
        <v>1319</v>
      </c>
      <c r="F794" t="s">
        <v>2741</v>
      </c>
      <c r="G794" t="s">
        <v>1474</v>
      </c>
      <c r="H794" t="s">
        <v>2742</v>
      </c>
      <c r="I794">
        <v>100385</v>
      </c>
      <c r="J794" t="s">
        <v>3288</v>
      </c>
      <c r="K794" s="44">
        <v>1002</v>
      </c>
      <c r="L794" t="s">
        <v>2743</v>
      </c>
      <c r="M794" t="s">
        <v>1320</v>
      </c>
      <c r="N794" t="s">
        <v>2744</v>
      </c>
      <c r="O794" t="s">
        <v>1321</v>
      </c>
      <c r="P794">
        <v>0</v>
      </c>
      <c r="Q794">
        <v>0</v>
      </c>
      <c r="R794">
        <v>23262700</v>
      </c>
      <c r="S794">
        <v>14345370</v>
      </c>
      <c r="T794">
        <f>_xlfn.XLOOKUP(K794,[1]Sheet1!$K:$K,[1]Sheet1!$T:$T,0,0)</f>
        <v>129104000</v>
      </c>
      <c r="U794">
        <f>IF(ROW()=MATCH(K794,$K:$K,0),
  _xlfn.IFNA(_xlfn.IFNA(_xlfn.XLOOKUP(K794,Buildings!$A:$A,Buildings!$P:$P),
      _xlfn.IFNA(_xlfn.XLOOKUP(K794,'Renewable energy'!$A:$A,'Renewable energy'!$O:$O),
        _xlfn.IFNA(_xlfn.XLOOKUP(K794,Transportation!$A:$A,Transportation!$M:$M),
          _xlfn.IFNA(_xlfn.XLOOKUP(K794,'Waste and circular economy'!$A:$A,'Waste and circular economy'!$P:$P),
            _xlfn.XLOOKUP(K794,'Water and wastewater'!$A:$A,'Water and wastewater'!$P:$P))))),
    0),
  0)</f>
        <v>0</v>
      </c>
    </row>
    <row r="795" spans="1:21" x14ac:dyDescent="0.35">
      <c r="A795" t="s">
        <v>3246</v>
      </c>
      <c r="B795">
        <v>2009</v>
      </c>
      <c r="C795">
        <v>2012</v>
      </c>
      <c r="D795" t="s">
        <v>1319</v>
      </c>
      <c r="E795" t="s">
        <v>1319</v>
      </c>
      <c r="F795" t="s">
        <v>2741</v>
      </c>
      <c r="G795" t="s">
        <v>1474</v>
      </c>
      <c r="H795" t="s">
        <v>2742</v>
      </c>
      <c r="I795">
        <v>100385</v>
      </c>
      <c r="J795" t="s">
        <v>3288</v>
      </c>
      <c r="K795" s="44">
        <v>1002</v>
      </c>
      <c r="L795" t="s">
        <v>2743</v>
      </c>
      <c r="M795" t="s">
        <v>1320</v>
      </c>
      <c r="N795" t="s">
        <v>2744</v>
      </c>
      <c r="O795" t="s">
        <v>1321</v>
      </c>
      <c r="P795">
        <v>0</v>
      </c>
      <c r="Q795">
        <v>0</v>
      </c>
      <c r="R795">
        <v>25423770</v>
      </c>
      <c r="S795">
        <v>15762650</v>
      </c>
      <c r="T795">
        <f>_xlfn.XLOOKUP(K795,[1]Sheet1!$K:$K,[1]Sheet1!$T:$T,0,0)</f>
        <v>129104000</v>
      </c>
      <c r="U795">
        <f>IF(ROW()=MATCH(K795,$K:$K,0),
  _xlfn.IFNA(_xlfn.IFNA(_xlfn.XLOOKUP(K795,Buildings!$A:$A,Buildings!$P:$P),
      _xlfn.IFNA(_xlfn.XLOOKUP(K795,'Renewable energy'!$A:$A,'Renewable energy'!$O:$O),
        _xlfn.IFNA(_xlfn.XLOOKUP(K795,Transportation!$A:$A,Transportation!$M:$M),
          _xlfn.IFNA(_xlfn.XLOOKUP(K795,'Waste and circular economy'!$A:$A,'Waste and circular economy'!$P:$P),
            _xlfn.XLOOKUP(K795,'Water and wastewater'!$A:$A,'Water and wastewater'!$P:$P))))),
    0),
  0)</f>
        <v>0</v>
      </c>
    </row>
    <row r="796" spans="1:21" x14ac:dyDescent="0.35">
      <c r="A796" t="s">
        <v>2971</v>
      </c>
      <c r="B796">
        <v>2023</v>
      </c>
      <c r="C796">
        <v>2025</v>
      </c>
      <c r="D796" t="s">
        <v>151</v>
      </c>
      <c r="E796" t="s">
        <v>151</v>
      </c>
      <c r="F796" t="s">
        <v>2675</v>
      </c>
      <c r="G796" t="s">
        <v>1378</v>
      </c>
      <c r="H796" t="s">
        <v>2676</v>
      </c>
      <c r="I796">
        <v>100664</v>
      </c>
      <c r="J796" t="s">
        <v>3282</v>
      </c>
      <c r="K796" s="44">
        <v>1554</v>
      </c>
      <c r="L796" t="s">
        <v>2745</v>
      </c>
      <c r="M796" t="s">
        <v>152</v>
      </c>
      <c r="N796" t="s">
        <v>2746</v>
      </c>
      <c r="O796" t="s">
        <v>153</v>
      </c>
      <c r="P796" t="s">
        <v>2747</v>
      </c>
      <c r="Q796">
        <v>0</v>
      </c>
      <c r="R796">
        <v>576000000</v>
      </c>
      <c r="S796">
        <v>552047435</v>
      </c>
      <c r="T796">
        <f>_xlfn.XLOOKUP(K796,[1]Sheet1!$K:$K,[1]Sheet1!$T:$T,0,0)</f>
        <v>691800000</v>
      </c>
      <c r="U796">
        <f>IF(ROW()=MATCH(K796,$K:$K,0),
  _xlfn.IFNA(_xlfn.IFNA(_xlfn.XLOOKUP(K796,Buildings!$A:$A,Buildings!$P:$P),
      _xlfn.IFNA(_xlfn.XLOOKUP(K796,'Renewable energy'!$A:$A,'Renewable energy'!$O:$O),
        _xlfn.IFNA(_xlfn.XLOOKUP(K796,Transportation!$A:$A,Transportation!$M:$M),
          _xlfn.IFNA(_xlfn.XLOOKUP(K796,'Waste and circular economy'!$A:$A,'Waste and circular economy'!$P:$P),
            _xlfn.XLOOKUP(K796,'Water and wastewater'!$A:$A,'Water and wastewater'!$P:$P))))),
    0),
  0)</f>
        <v>235.279176611027</v>
      </c>
    </row>
    <row r="797" spans="1:21" x14ac:dyDescent="0.35">
      <c r="A797" t="s">
        <v>3247</v>
      </c>
      <c r="B797">
        <v>2023</v>
      </c>
      <c r="C797">
        <v>2025</v>
      </c>
      <c r="D797" t="s">
        <v>120</v>
      </c>
      <c r="E797" t="s">
        <v>120</v>
      </c>
      <c r="F797" t="s">
        <v>1682</v>
      </c>
      <c r="G797" t="s">
        <v>1378</v>
      </c>
      <c r="H797" t="s">
        <v>1683</v>
      </c>
      <c r="I797">
        <v>100817</v>
      </c>
      <c r="J797" t="s">
        <v>3282</v>
      </c>
      <c r="K797" s="44">
        <v>1509</v>
      </c>
      <c r="L797" t="s">
        <v>2748</v>
      </c>
      <c r="M797" t="s">
        <v>221</v>
      </c>
      <c r="N797" t="s">
        <v>2749</v>
      </c>
      <c r="O797" t="s">
        <v>222</v>
      </c>
      <c r="P797">
        <v>0</v>
      </c>
      <c r="Q797">
        <v>0</v>
      </c>
      <c r="R797">
        <v>20000000</v>
      </c>
      <c r="S797">
        <v>20000000</v>
      </c>
      <c r="T797">
        <f>_xlfn.XLOOKUP(K797,[1]Sheet1!$K:$K,[1]Sheet1!$T:$T,0,0)</f>
        <v>73000000</v>
      </c>
      <c r="U797">
        <f>IF(ROW()=MATCH(K797,$K:$K,0),
  _xlfn.IFNA(_xlfn.IFNA(_xlfn.XLOOKUP(K797,Buildings!$A:$A,Buildings!$P:$P),
      _xlfn.IFNA(_xlfn.XLOOKUP(K797,'Renewable energy'!$A:$A,'Renewable energy'!$O:$O),
        _xlfn.IFNA(_xlfn.XLOOKUP(K797,Transportation!$A:$A,Transportation!$M:$M),
          _xlfn.IFNA(_xlfn.XLOOKUP(K797,'Waste and circular economy'!$A:$A,'Waste and circular economy'!$P:$P),
            _xlfn.XLOOKUP(K797,'Water and wastewater'!$A:$A,'Water and wastewater'!$P:$P))))),
    0),
  0)</f>
        <v>0.36415371760273973</v>
      </c>
    </row>
    <row r="798" spans="1:21" x14ac:dyDescent="0.35">
      <c r="A798" t="s">
        <v>3248</v>
      </c>
      <c r="B798">
        <v>2023</v>
      </c>
      <c r="C798">
        <v>2025</v>
      </c>
      <c r="D798" t="s">
        <v>120</v>
      </c>
      <c r="E798" t="s">
        <v>120</v>
      </c>
      <c r="F798" t="s">
        <v>1682</v>
      </c>
      <c r="G798" t="s">
        <v>1378</v>
      </c>
      <c r="H798" t="s">
        <v>1683</v>
      </c>
      <c r="I798">
        <v>100817</v>
      </c>
      <c r="J798" t="s">
        <v>3282</v>
      </c>
      <c r="K798" s="44">
        <v>1509</v>
      </c>
      <c r="L798" t="s">
        <v>2748</v>
      </c>
      <c r="M798" t="s">
        <v>221</v>
      </c>
      <c r="N798" t="s">
        <v>2749</v>
      </c>
      <c r="O798" t="s">
        <v>222</v>
      </c>
      <c r="P798">
        <v>0</v>
      </c>
      <c r="Q798">
        <v>0</v>
      </c>
      <c r="R798">
        <v>22300000</v>
      </c>
      <c r="S798">
        <v>22300000</v>
      </c>
      <c r="T798">
        <f>_xlfn.XLOOKUP(K798,[1]Sheet1!$K:$K,[1]Sheet1!$T:$T,0,0)</f>
        <v>73000000</v>
      </c>
      <c r="U798">
        <f>IF(ROW()=MATCH(K798,$K:$K,0),
  _xlfn.IFNA(_xlfn.IFNA(_xlfn.XLOOKUP(K798,Buildings!$A:$A,Buildings!$P:$P),
      _xlfn.IFNA(_xlfn.XLOOKUP(K798,'Renewable energy'!$A:$A,'Renewable energy'!$O:$O),
        _xlfn.IFNA(_xlfn.XLOOKUP(K798,Transportation!$A:$A,Transportation!$M:$M),
          _xlfn.IFNA(_xlfn.XLOOKUP(K798,'Waste and circular economy'!$A:$A,'Waste and circular economy'!$P:$P),
            _xlfn.XLOOKUP(K798,'Water and wastewater'!$A:$A,'Water and wastewater'!$P:$P))))),
    0),
  0)</f>
        <v>0</v>
      </c>
    </row>
    <row r="799" spans="1:21" x14ac:dyDescent="0.35">
      <c r="A799" t="s">
        <v>3247</v>
      </c>
      <c r="B799">
        <v>2023</v>
      </c>
      <c r="C799">
        <v>2025</v>
      </c>
      <c r="D799" t="s">
        <v>120</v>
      </c>
      <c r="E799" t="s">
        <v>120</v>
      </c>
      <c r="F799" t="s">
        <v>1682</v>
      </c>
      <c r="G799" t="s">
        <v>1378</v>
      </c>
      <c r="H799" t="s">
        <v>1683</v>
      </c>
      <c r="I799">
        <v>100817</v>
      </c>
      <c r="J799" t="s">
        <v>3282</v>
      </c>
      <c r="K799" s="44">
        <v>1508</v>
      </c>
      <c r="L799" t="s">
        <v>2750</v>
      </c>
      <c r="M799" t="s">
        <v>223</v>
      </c>
      <c r="N799" t="s">
        <v>2751</v>
      </c>
      <c r="O799" t="s">
        <v>224</v>
      </c>
      <c r="P799">
        <v>0</v>
      </c>
      <c r="Q799">
        <v>0</v>
      </c>
      <c r="R799">
        <v>158300000</v>
      </c>
      <c r="S799">
        <v>158300000</v>
      </c>
      <c r="T799">
        <f>_xlfn.XLOOKUP(K799,[1]Sheet1!$K:$K,[1]Sheet1!$T:$T,0,0)</f>
        <v>650000000</v>
      </c>
      <c r="U799">
        <f>IF(ROW()=MATCH(K799,$K:$K,0),
  _xlfn.IFNA(_xlfn.IFNA(_xlfn.XLOOKUP(K799,Buildings!$A:$A,Buildings!$P:$P),
      _xlfn.IFNA(_xlfn.XLOOKUP(K799,'Renewable energy'!$A:$A,'Renewable energy'!$O:$O),
        _xlfn.IFNA(_xlfn.XLOOKUP(K799,Transportation!$A:$A,Transportation!$M:$M),
          _xlfn.IFNA(_xlfn.XLOOKUP(K799,'Waste and circular economy'!$A:$A,'Waste and circular economy'!$P:$P),
            _xlfn.XLOOKUP(K799,'Water and wastewater'!$A:$A,'Water and wastewater'!$P:$P))))),
    0),
  0)</f>
        <v>4.4062107591384621</v>
      </c>
    </row>
    <row r="800" spans="1:21" x14ac:dyDescent="0.35">
      <c r="A800" t="s">
        <v>3248</v>
      </c>
      <c r="B800">
        <v>2023</v>
      </c>
      <c r="C800">
        <v>2025</v>
      </c>
      <c r="D800" t="s">
        <v>120</v>
      </c>
      <c r="E800" t="s">
        <v>120</v>
      </c>
      <c r="F800" t="s">
        <v>1682</v>
      </c>
      <c r="G800" t="s">
        <v>1378</v>
      </c>
      <c r="H800" t="s">
        <v>1683</v>
      </c>
      <c r="I800">
        <v>100817</v>
      </c>
      <c r="J800" t="s">
        <v>3282</v>
      </c>
      <c r="K800" s="44">
        <v>1508</v>
      </c>
      <c r="L800" t="s">
        <v>2750</v>
      </c>
      <c r="M800" t="s">
        <v>223</v>
      </c>
      <c r="N800" t="s">
        <v>2751</v>
      </c>
      <c r="O800" t="s">
        <v>224</v>
      </c>
      <c r="P800">
        <v>0</v>
      </c>
      <c r="Q800">
        <v>0</v>
      </c>
      <c r="R800">
        <v>179300000</v>
      </c>
      <c r="S800">
        <v>179300000</v>
      </c>
      <c r="T800">
        <f>_xlfn.XLOOKUP(K800,[1]Sheet1!$K:$K,[1]Sheet1!$T:$T,0,0)</f>
        <v>650000000</v>
      </c>
      <c r="U800">
        <f>IF(ROW()=MATCH(K800,$K:$K,0),
  _xlfn.IFNA(_xlfn.IFNA(_xlfn.XLOOKUP(K800,Buildings!$A:$A,Buildings!$P:$P),
      _xlfn.IFNA(_xlfn.XLOOKUP(K800,'Renewable energy'!$A:$A,'Renewable energy'!$O:$O),
        _xlfn.IFNA(_xlfn.XLOOKUP(K800,Transportation!$A:$A,Transportation!$M:$M),
          _xlfn.IFNA(_xlfn.XLOOKUP(K800,'Waste and circular economy'!$A:$A,'Waste and circular economy'!$P:$P),
            _xlfn.XLOOKUP(K800,'Water and wastewater'!$A:$A,'Water and wastewater'!$P:$P))))),
    0),
  0)</f>
        <v>0</v>
      </c>
    </row>
    <row r="801" spans="1:21" x14ac:dyDescent="0.35">
      <c r="A801" t="s">
        <v>3249</v>
      </c>
      <c r="B801">
        <v>2017</v>
      </c>
      <c r="C801">
        <v>2021</v>
      </c>
      <c r="D801" t="s">
        <v>120</v>
      </c>
      <c r="E801" t="s">
        <v>120</v>
      </c>
      <c r="F801" t="s">
        <v>1682</v>
      </c>
      <c r="G801" t="s">
        <v>1378</v>
      </c>
      <c r="H801" t="s">
        <v>1683</v>
      </c>
      <c r="I801">
        <v>100817</v>
      </c>
      <c r="J801" t="s">
        <v>3285</v>
      </c>
      <c r="K801" s="44">
        <v>1197</v>
      </c>
      <c r="L801" t="s">
        <v>2752</v>
      </c>
      <c r="M801" t="s">
        <v>1091</v>
      </c>
      <c r="N801" t="s">
        <v>2753</v>
      </c>
      <c r="O801" t="s">
        <v>1092</v>
      </c>
      <c r="P801">
        <v>0</v>
      </c>
      <c r="Q801">
        <v>0</v>
      </c>
      <c r="R801">
        <v>123400000</v>
      </c>
      <c r="S801">
        <v>123400000</v>
      </c>
      <c r="T801">
        <f>_xlfn.XLOOKUP(K801,[1]Sheet1!$K:$K,[1]Sheet1!$T:$T,0,0)</f>
        <v>274000000</v>
      </c>
      <c r="U801">
        <f>IF(ROW()=MATCH(K801,$K:$K,0),
  _xlfn.IFNA(_xlfn.IFNA(_xlfn.XLOOKUP(K801,Buildings!$A:$A,Buildings!$P:$P),
      _xlfn.IFNA(_xlfn.XLOOKUP(K801,'Renewable energy'!$A:$A,'Renewable energy'!$O:$O),
        _xlfn.IFNA(_xlfn.XLOOKUP(K801,Transportation!$A:$A,Transportation!$M:$M),
          _xlfn.IFNA(_xlfn.XLOOKUP(K801,'Waste and circular economy'!$A:$A,'Waste and circular economy'!$P:$P),
            _xlfn.XLOOKUP(K801,'Water and wastewater'!$A:$A,'Water and wastewater'!$P:$P))))),
    0),
  0)</f>
        <v>0</v>
      </c>
    </row>
    <row r="802" spans="1:21" x14ac:dyDescent="0.35">
      <c r="A802" t="s">
        <v>3250</v>
      </c>
      <c r="B802">
        <v>2017</v>
      </c>
      <c r="C802">
        <v>2021</v>
      </c>
      <c r="D802" t="s">
        <v>120</v>
      </c>
      <c r="E802" t="s">
        <v>120</v>
      </c>
      <c r="F802" t="s">
        <v>1682</v>
      </c>
      <c r="G802" t="s">
        <v>1378</v>
      </c>
      <c r="H802" t="s">
        <v>1683</v>
      </c>
      <c r="I802">
        <v>100817</v>
      </c>
      <c r="J802" t="s">
        <v>3285</v>
      </c>
      <c r="K802" s="44">
        <v>1197</v>
      </c>
      <c r="L802" t="s">
        <v>2752</v>
      </c>
      <c r="M802" t="s">
        <v>1091</v>
      </c>
      <c r="N802" t="s">
        <v>2753</v>
      </c>
      <c r="O802" t="s">
        <v>1092</v>
      </c>
      <c r="P802">
        <v>0</v>
      </c>
      <c r="Q802">
        <v>0</v>
      </c>
      <c r="R802">
        <v>119000000</v>
      </c>
      <c r="S802">
        <v>119000000</v>
      </c>
      <c r="T802">
        <f>_xlfn.XLOOKUP(K802,[1]Sheet1!$K:$K,[1]Sheet1!$T:$T,0,0)</f>
        <v>274000000</v>
      </c>
      <c r="U802">
        <f>IF(ROW()=MATCH(K802,$K:$K,0),
  _xlfn.IFNA(_xlfn.IFNA(_xlfn.XLOOKUP(K802,Buildings!$A:$A,Buildings!$P:$P),
      _xlfn.IFNA(_xlfn.XLOOKUP(K802,'Renewable energy'!$A:$A,'Renewable energy'!$O:$O),
        _xlfn.IFNA(_xlfn.XLOOKUP(K802,Transportation!$A:$A,Transportation!$M:$M),
          _xlfn.IFNA(_xlfn.XLOOKUP(K802,'Waste and circular economy'!$A:$A,'Waste and circular economy'!$P:$P),
            _xlfn.XLOOKUP(K802,'Water and wastewater'!$A:$A,'Water and wastewater'!$P:$P))))),
    0),
  0)</f>
        <v>0</v>
      </c>
    </row>
    <row r="803" spans="1:21" x14ac:dyDescent="0.35">
      <c r="A803" t="s">
        <v>3247</v>
      </c>
      <c r="B803">
        <v>2023</v>
      </c>
      <c r="C803">
        <v>2024</v>
      </c>
      <c r="D803" t="s">
        <v>120</v>
      </c>
      <c r="E803" t="s">
        <v>120</v>
      </c>
      <c r="F803" t="s">
        <v>1682</v>
      </c>
      <c r="G803" t="s">
        <v>1378</v>
      </c>
      <c r="H803" t="s">
        <v>1683</v>
      </c>
      <c r="I803">
        <v>100817</v>
      </c>
      <c r="J803" t="s">
        <v>3282</v>
      </c>
      <c r="K803" s="44">
        <v>1510</v>
      </c>
      <c r="L803" t="s">
        <v>2754</v>
      </c>
      <c r="M803" t="s">
        <v>219</v>
      </c>
      <c r="N803" t="s">
        <v>2755</v>
      </c>
      <c r="O803" t="s">
        <v>220</v>
      </c>
      <c r="P803">
        <v>0</v>
      </c>
      <c r="Q803">
        <v>0</v>
      </c>
      <c r="R803">
        <v>110800000</v>
      </c>
      <c r="S803">
        <v>110800000</v>
      </c>
      <c r="T803">
        <f>_xlfn.XLOOKUP(K803,[1]Sheet1!$K:$K,[1]Sheet1!$T:$T,0,0)</f>
        <v>300000000</v>
      </c>
      <c r="U803">
        <f>IF(ROW()=MATCH(K803,$K:$K,0),
  _xlfn.IFNA(_xlfn.IFNA(_xlfn.XLOOKUP(K803,Buildings!$A:$A,Buildings!$P:$P),
      _xlfn.IFNA(_xlfn.XLOOKUP(K803,'Renewable energy'!$A:$A,'Renewable energy'!$O:$O),
        _xlfn.IFNA(_xlfn.XLOOKUP(K803,Transportation!$A:$A,Transportation!$M:$M),
          _xlfn.IFNA(_xlfn.XLOOKUP(K803,'Waste and circular economy'!$A:$A,'Waste and circular economy'!$P:$P),
            _xlfn.XLOOKUP(K803,'Water and wastewater'!$A:$A,'Water and wastewater'!$P:$P))))),
    0),
  0)</f>
        <v>2.8043604319499997</v>
      </c>
    </row>
    <row r="804" spans="1:21" x14ac:dyDescent="0.35">
      <c r="A804" t="s">
        <v>3248</v>
      </c>
      <c r="B804">
        <v>2023</v>
      </c>
      <c r="C804">
        <v>2024</v>
      </c>
      <c r="D804" t="s">
        <v>120</v>
      </c>
      <c r="E804" t="s">
        <v>120</v>
      </c>
      <c r="F804" t="s">
        <v>1682</v>
      </c>
      <c r="G804" t="s">
        <v>1378</v>
      </c>
      <c r="H804" t="s">
        <v>1683</v>
      </c>
      <c r="I804">
        <v>100817</v>
      </c>
      <c r="J804" t="s">
        <v>3282</v>
      </c>
      <c r="K804" s="44">
        <v>1510</v>
      </c>
      <c r="L804" t="s">
        <v>2754</v>
      </c>
      <c r="M804" t="s">
        <v>219</v>
      </c>
      <c r="N804" t="s">
        <v>2755</v>
      </c>
      <c r="O804" t="s">
        <v>220</v>
      </c>
      <c r="P804">
        <v>0</v>
      </c>
      <c r="Q804">
        <v>0</v>
      </c>
      <c r="R804">
        <v>110300000</v>
      </c>
      <c r="S804">
        <v>110300000</v>
      </c>
      <c r="T804">
        <f>_xlfn.XLOOKUP(K804,[1]Sheet1!$K:$K,[1]Sheet1!$T:$T,0,0)</f>
        <v>300000000</v>
      </c>
      <c r="U804">
        <f>IF(ROW()=MATCH(K804,$K:$K,0),
  _xlfn.IFNA(_xlfn.IFNA(_xlfn.XLOOKUP(K804,Buildings!$A:$A,Buildings!$P:$P),
      _xlfn.IFNA(_xlfn.XLOOKUP(K804,'Renewable energy'!$A:$A,'Renewable energy'!$O:$O),
        _xlfn.IFNA(_xlfn.XLOOKUP(K804,Transportation!$A:$A,Transportation!$M:$M),
          _xlfn.IFNA(_xlfn.XLOOKUP(K804,'Waste and circular economy'!$A:$A,'Waste and circular economy'!$P:$P),
            _xlfn.XLOOKUP(K804,'Water and wastewater'!$A:$A,'Water and wastewater'!$P:$P))))),
    0),
  0)</f>
        <v>0</v>
      </c>
    </row>
    <row r="805" spans="1:21" x14ac:dyDescent="0.35">
      <c r="A805" t="s">
        <v>3251</v>
      </c>
      <c r="B805">
        <v>2022</v>
      </c>
      <c r="C805">
        <v>2025</v>
      </c>
      <c r="D805" t="s">
        <v>120</v>
      </c>
      <c r="E805" t="s">
        <v>120</v>
      </c>
      <c r="F805" t="s">
        <v>1682</v>
      </c>
      <c r="G805" t="s">
        <v>1378</v>
      </c>
      <c r="H805" t="s">
        <v>1683</v>
      </c>
      <c r="I805">
        <v>100817</v>
      </c>
      <c r="J805" t="s">
        <v>3285</v>
      </c>
      <c r="K805" s="44">
        <v>1434</v>
      </c>
      <c r="L805" t="s">
        <v>2756</v>
      </c>
      <c r="M805" t="s">
        <v>1142</v>
      </c>
      <c r="N805" t="s">
        <v>2757</v>
      </c>
      <c r="O805" t="s">
        <v>1143</v>
      </c>
      <c r="P805">
        <v>0</v>
      </c>
      <c r="Q805">
        <v>0</v>
      </c>
      <c r="R805">
        <v>34000000</v>
      </c>
      <c r="S805">
        <v>27200000</v>
      </c>
      <c r="T805">
        <f>_xlfn.XLOOKUP(K805,[1]Sheet1!$K:$K,[1]Sheet1!$T:$T,0,0)</f>
        <v>140000000</v>
      </c>
      <c r="U805">
        <f>IF(ROW()=MATCH(K805,$K:$K,0),
  _xlfn.IFNA(_xlfn.IFNA(_xlfn.XLOOKUP(K805,Buildings!$A:$A,Buildings!$P:$P),
      _xlfn.IFNA(_xlfn.XLOOKUP(K805,'Renewable energy'!$A:$A,'Renewable energy'!$O:$O),
        _xlfn.IFNA(_xlfn.XLOOKUP(K805,Transportation!$A:$A,Transportation!$M:$M),
          _xlfn.IFNA(_xlfn.XLOOKUP(K805,'Waste and circular economy'!$A:$A,'Waste and circular economy'!$P:$P),
            _xlfn.XLOOKUP(K805,'Water and wastewater'!$A:$A,'Water and wastewater'!$P:$P))))),
    0),
  0)</f>
        <v>0</v>
      </c>
    </row>
    <row r="806" spans="1:21" x14ac:dyDescent="0.35">
      <c r="A806" t="s">
        <v>3252</v>
      </c>
      <c r="B806">
        <v>2022</v>
      </c>
      <c r="C806">
        <v>2025</v>
      </c>
      <c r="D806" t="s">
        <v>120</v>
      </c>
      <c r="E806" t="s">
        <v>120</v>
      </c>
      <c r="F806" t="s">
        <v>1682</v>
      </c>
      <c r="G806" t="s">
        <v>1378</v>
      </c>
      <c r="H806" t="s">
        <v>1683</v>
      </c>
      <c r="I806">
        <v>100817</v>
      </c>
      <c r="J806" t="s">
        <v>3285</v>
      </c>
      <c r="K806" s="44">
        <v>1434</v>
      </c>
      <c r="L806" t="s">
        <v>2756</v>
      </c>
      <c r="M806" t="s">
        <v>1142</v>
      </c>
      <c r="N806" t="s">
        <v>2757</v>
      </c>
      <c r="O806" t="s">
        <v>1143</v>
      </c>
      <c r="P806">
        <v>0</v>
      </c>
      <c r="Q806">
        <v>0</v>
      </c>
      <c r="R806">
        <v>65400000</v>
      </c>
      <c r="S806">
        <v>58860000</v>
      </c>
      <c r="T806">
        <f>_xlfn.XLOOKUP(K806,[1]Sheet1!$K:$K,[1]Sheet1!$T:$T,0,0)</f>
        <v>140000000</v>
      </c>
      <c r="U806">
        <f>IF(ROW()=MATCH(K806,$K:$K,0),
  _xlfn.IFNA(_xlfn.IFNA(_xlfn.XLOOKUP(K806,Buildings!$A:$A,Buildings!$P:$P),
      _xlfn.IFNA(_xlfn.XLOOKUP(K806,'Renewable energy'!$A:$A,'Renewable energy'!$O:$O),
        _xlfn.IFNA(_xlfn.XLOOKUP(K806,Transportation!$A:$A,Transportation!$M:$M),
          _xlfn.IFNA(_xlfn.XLOOKUP(K806,'Waste and circular economy'!$A:$A,'Waste and circular economy'!$P:$P),
            _xlfn.XLOOKUP(K806,'Water and wastewater'!$A:$A,'Water and wastewater'!$P:$P))))),
    0),
  0)</f>
        <v>0</v>
      </c>
    </row>
    <row r="807" spans="1:21" x14ac:dyDescent="0.35">
      <c r="A807" t="s">
        <v>3247</v>
      </c>
      <c r="B807">
        <v>2022</v>
      </c>
      <c r="C807">
        <v>2025</v>
      </c>
      <c r="D807" t="s">
        <v>120</v>
      </c>
      <c r="E807" t="s">
        <v>120</v>
      </c>
      <c r="F807" t="s">
        <v>1682</v>
      </c>
      <c r="G807" t="s">
        <v>1378</v>
      </c>
      <c r="H807" t="s">
        <v>1683</v>
      </c>
      <c r="I807">
        <v>100817</v>
      </c>
      <c r="J807" t="s">
        <v>3285</v>
      </c>
      <c r="K807" s="44">
        <v>1434</v>
      </c>
      <c r="L807" t="s">
        <v>2756</v>
      </c>
      <c r="M807" t="s">
        <v>1142</v>
      </c>
      <c r="N807" t="s">
        <v>2757</v>
      </c>
      <c r="O807" t="s">
        <v>1143</v>
      </c>
      <c r="P807">
        <v>0</v>
      </c>
      <c r="Q807">
        <v>0</v>
      </c>
      <c r="R807">
        <v>40600000</v>
      </c>
      <c r="S807">
        <v>40600000</v>
      </c>
      <c r="T807">
        <f>_xlfn.XLOOKUP(K807,[1]Sheet1!$K:$K,[1]Sheet1!$T:$T,0,0)</f>
        <v>140000000</v>
      </c>
      <c r="U807">
        <f>IF(ROW()=MATCH(K807,$K:$K,0),
  _xlfn.IFNA(_xlfn.IFNA(_xlfn.XLOOKUP(K807,Buildings!$A:$A,Buildings!$P:$P),
      _xlfn.IFNA(_xlfn.XLOOKUP(K807,'Renewable energy'!$A:$A,'Renewable energy'!$O:$O),
        _xlfn.IFNA(_xlfn.XLOOKUP(K807,Transportation!$A:$A,Transportation!$M:$M),
          _xlfn.IFNA(_xlfn.XLOOKUP(K807,'Waste and circular economy'!$A:$A,'Waste and circular economy'!$P:$P),
            _xlfn.XLOOKUP(K807,'Water and wastewater'!$A:$A,'Water and wastewater'!$P:$P))))),
    0),
  0)</f>
        <v>0</v>
      </c>
    </row>
    <row r="808" spans="1:21" x14ac:dyDescent="0.35">
      <c r="A808" t="s">
        <v>3253</v>
      </c>
      <c r="B808">
        <v>2019</v>
      </c>
      <c r="C808">
        <v>2020</v>
      </c>
      <c r="D808" t="s">
        <v>120</v>
      </c>
      <c r="E808" t="s">
        <v>120</v>
      </c>
      <c r="F808" t="s">
        <v>1682</v>
      </c>
      <c r="G808" t="s">
        <v>1378</v>
      </c>
      <c r="H808" t="s">
        <v>1683</v>
      </c>
      <c r="I808">
        <v>100817</v>
      </c>
      <c r="J808" t="s">
        <v>3282</v>
      </c>
      <c r="K808" s="44">
        <v>1270</v>
      </c>
      <c r="L808" t="s">
        <v>2758</v>
      </c>
      <c r="M808" t="s">
        <v>464</v>
      </c>
      <c r="N808" t="s">
        <v>2759</v>
      </c>
      <c r="O808" t="s">
        <v>465</v>
      </c>
      <c r="P808">
        <v>0</v>
      </c>
      <c r="Q808">
        <v>0</v>
      </c>
      <c r="R808">
        <v>500000000</v>
      </c>
      <c r="S808">
        <v>500000000</v>
      </c>
      <c r="T808">
        <f>_xlfn.XLOOKUP(K808,[1]Sheet1!$K:$K,[1]Sheet1!$T:$T,0,0)</f>
        <v>585000000</v>
      </c>
      <c r="U808">
        <f>IF(ROW()=MATCH(K808,$K:$K,0),
  _xlfn.IFNA(_xlfn.IFNA(_xlfn.XLOOKUP(K808,Buildings!$A:$A,Buildings!$P:$P),
      _xlfn.IFNA(_xlfn.XLOOKUP(K808,'Renewable energy'!$A:$A,'Renewable energy'!$O:$O),
        _xlfn.IFNA(_xlfn.XLOOKUP(K808,Transportation!$A:$A,Transportation!$M:$M),
          _xlfn.IFNA(_xlfn.XLOOKUP(K808,'Waste and circular economy'!$A:$A,'Waste and circular economy'!$P:$P),
            _xlfn.XLOOKUP(K808,'Water and wastewater'!$A:$A,'Water and wastewater'!$P:$P))))),
    0),
  0)</f>
        <v>6.2800958290598308</v>
      </c>
    </row>
    <row r="809" spans="1:21" x14ac:dyDescent="0.35">
      <c r="A809" t="s">
        <v>3249</v>
      </c>
      <c r="B809">
        <v>2019</v>
      </c>
      <c r="C809">
        <v>2021</v>
      </c>
      <c r="D809" t="s">
        <v>120</v>
      </c>
      <c r="E809" t="s">
        <v>120</v>
      </c>
      <c r="F809" t="s">
        <v>1682</v>
      </c>
      <c r="G809" t="s">
        <v>1378</v>
      </c>
      <c r="H809" t="s">
        <v>1683</v>
      </c>
      <c r="I809">
        <v>100817</v>
      </c>
      <c r="J809" t="s">
        <v>3282</v>
      </c>
      <c r="K809" s="44">
        <v>1354</v>
      </c>
      <c r="L809" t="s">
        <v>2760</v>
      </c>
      <c r="M809" t="s">
        <v>391</v>
      </c>
      <c r="N809" t="s">
        <v>2761</v>
      </c>
      <c r="O809" t="s">
        <v>392</v>
      </c>
      <c r="P809">
        <v>0</v>
      </c>
      <c r="Q809">
        <v>0</v>
      </c>
      <c r="R809">
        <v>133000000</v>
      </c>
      <c r="S809">
        <v>133000000</v>
      </c>
      <c r="T809">
        <f>_xlfn.XLOOKUP(K809,[1]Sheet1!$K:$K,[1]Sheet1!$T:$T,0,0)</f>
        <v>284900000</v>
      </c>
      <c r="U809">
        <f>IF(ROW()=MATCH(K809,$K:$K,0),
  _xlfn.IFNA(_xlfn.IFNA(_xlfn.XLOOKUP(K809,Buildings!$A:$A,Buildings!$P:$P),
      _xlfn.IFNA(_xlfn.XLOOKUP(K809,'Renewable energy'!$A:$A,'Renewable energy'!$O:$O),
        _xlfn.IFNA(_xlfn.XLOOKUP(K809,Transportation!$A:$A,Transportation!$M:$M),
          _xlfn.IFNA(_xlfn.XLOOKUP(K809,'Waste and circular economy'!$A:$A,'Waste and circular economy'!$P:$P),
            _xlfn.XLOOKUP(K809,'Water and wastewater'!$A:$A,'Water and wastewater'!$P:$P))))),
    0),
  0)</f>
        <v>2.2428453366093359</v>
      </c>
    </row>
    <row r="810" spans="1:21" x14ac:dyDescent="0.35">
      <c r="A810" t="s">
        <v>3250</v>
      </c>
      <c r="B810">
        <v>2016</v>
      </c>
      <c r="C810">
        <v>2018</v>
      </c>
      <c r="D810" t="s">
        <v>120</v>
      </c>
      <c r="E810" t="s">
        <v>120</v>
      </c>
      <c r="F810" t="s">
        <v>1682</v>
      </c>
      <c r="G810" t="s">
        <v>1378</v>
      </c>
      <c r="H810" t="s">
        <v>1683</v>
      </c>
      <c r="I810">
        <v>100817</v>
      </c>
      <c r="J810" t="s">
        <v>3282</v>
      </c>
      <c r="K810" s="44">
        <v>1196</v>
      </c>
      <c r="L810" t="s">
        <v>2762</v>
      </c>
      <c r="M810" t="s">
        <v>546</v>
      </c>
      <c r="N810" t="s">
        <v>2763</v>
      </c>
      <c r="O810" t="s">
        <v>547</v>
      </c>
      <c r="P810">
        <v>0</v>
      </c>
      <c r="Q810">
        <v>0</v>
      </c>
      <c r="R810">
        <v>281000000</v>
      </c>
      <c r="S810">
        <v>281000000</v>
      </c>
      <c r="T810">
        <f>_xlfn.XLOOKUP(K810,[1]Sheet1!$K:$K,[1]Sheet1!$T:$T,0,0)</f>
        <v>360000000</v>
      </c>
      <c r="U810">
        <f>IF(ROW()=MATCH(K810,$K:$K,0),
  _xlfn.IFNA(_xlfn.IFNA(_xlfn.XLOOKUP(K810,Buildings!$A:$A,Buildings!$P:$P),
      _xlfn.IFNA(_xlfn.XLOOKUP(K810,'Renewable energy'!$A:$A,'Renewable energy'!$O:$O),
        _xlfn.IFNA(_xlfn.XLOOKUP(K810,Transportation!$A:$A,Transportation!$M:$M),
          _xlfn.IFNA(_xlfn.XLOOKUP(K810,'Waste and circular economy'!$A:$A,'Waste and circular economy'!$P:$P),
            _xlfn.XLOOKUP(K810,'Water and wastewater'!$A:$A,'Water and wastewater'!$P:$P))))),
    0),
  0)</f>
        <v>4.1104305567499999</v>
      </c>
    </row>
    <row r="811" spans="1:21" x14ac:dyDescent="0.35">
      <c r="A811" t="s">
        <v>3251</v>
      </c>
      <c r="B811">
        <v>2022</v>
      </c>
      <c r="C811">
        <v>2027</v>
      </c>
      <c r="D811" t="s">
        <v>120</v>
      </c>
      <c r="E811" t="s">
        <v>120</v>
      </c>
      <c r="F811" t="s">
        <v>1682</v>
      </c>
      <c r="G811" t="s">
        <v>1378</v>
      </c>
      <c r="H811" t="s">
        <v>1683</v>
      </c>
      <c r="I811">
        <v>100817</v>
      </c>
      <c r="J811" t="s">
        <v>3285</v>
      </c>
      <c r="K811" s="44">
        <v>1435</v>
      </c>
      <c r="L811" t="s">
        <v>2764</v>
      </c>
      <c r="M811" t="s">
        <v>1064</v>
      </c>
      <c r="N811" t="s">
        <v>2765</v>
      </c>
      <c r="O811" t="s">
        <v>1065</v>
      </c>
      <c r="P811">
        <v>0</v>
      </c>
      <c r="Q811">
        <v>0</v>
      </c>
      <c r="R811">
        <v>295000000</v>
      </c>
      <c r="S811">
        <v>236000000</v>
      </c>
      <c r="T811">
        <f>_xlfn.XLOOKUP(K811,[1]Sheet1!$K:$K,[1]Sheet1!$T:$T,0,0)</f>
        <v>1275000000</v>
      </c>
      <c r="U811">
        <f>IF(ROW()=MATCH(K811,$K:$K,0),
  _xlfn.IFNA(_xlfn.IFNA(_xlfn.XLOOKUP(K811,Buildings!$A:$A,Buildings!$P:$P),
      _xlfn.IFNA(_xlfn.XLOOKUP(K811,'Renewable energy'!$A:$A,'Renewable energy'!$O:$O),
        _xlfn.IFNA(_xlfn.XLOOKUP(K811,Transportation!$A:$A,Transportation!$M:$M),
          _xlfn.IFNA(_xlfn.XLOOKUP(K811,'Waste and circular economy'!$A:$A,'Waste and circular economy'!$P:$P),
            _xlfn.XLOOKUP(K811,'Water and wastewater'!$A:$A,'Water and wastewater'!$P:$P))))),
    0),
  0)</f>
        <v>0</v>
      </c>
    </row>
    <row r="812" spans="1:21" x14ac:dyDescent="0.35">
      <c r="A812" t="s">
        <v>3252</v>
      </c>
      <c r="B812">
        <v>2022</v>
      </c>
      <c r="C812">
        <v>2027</v>
      </c>
      <c r="D812" t="s">
        <v>120</v>
      </c>
      <c r="E812" t="s">
        <v>120</v>
      </c>
      <c r="F812" t="s">
        <v>1682</v>
      </c>
      <c r="G812" t="s">
        <v>1378</v>
      </c>
      <c r="H812" t="s">
        <v>1683</v>
      </c>
      <c r="I812">
        <v>100817</v>
      </c>
      <c r="J812" t="s">
        <v>3285</v>
      </c>
      <c r="K812" s="44">
        <v>1435</v>
      </c>
      <c r="L812" t="s">
        <v>2764</v>
      </c>
      <c r="M812" t="s">
        <v>1064</v>
      </c>
      <c r="N812" t="s">
        <v>2765</v>
      </c>
      <c r="O812" t="s">
        <v>1065</v>
      </c>
      <c r="P812">
        <v>0</v>
      </c>
      <c r="Q812">
        <v>0</v>
      </c>
      <c r="R812">
        <v>65400000</v>
      </c>
      <c r="S812">
        <v>58860000</v>
      </c>
      <c r="T812">
        <f>_xlfn.XLOOKUP(K812,[1]Sheet1!$K:$K,[1]Sheet1!$T:$T,0,0)</f>
        <v>1275000000</v>
      </c>
      <c r="U812">
        <f>IF(ROW()=MATCH(K812,$K:$K,0),
  _xlfn.IFNA(_xlfn.IFNA(_xlfn.XLOOKUP(K812,Buildings!$A:$A,Buildings!$P:$P),
      _xlfn.IFNA(_xlfn.XLOOKUP(K812,'Renewable energy'!$A:$A,'Renewable energy'!$O:$O),
        _xlfn.IFNA(_xlfn.XLOOKUP(K812,Transportation!$A:$A,Transportation!$M:$M),
          _xlfn.IFNA(_xlfn.XLOOKUP(K812,'Waste and circular economy'!$A:$A,'Waste and circular economy'!$P:$P),
            _xlfn.XLOOKUP(K812,'Water and wastewater'!$A:$A,'Water and wastewater'!$P:$P))))),
    0),
  0)</f>
        <v>0</v>
      </c>
    </row>
    <row r="813" spans="1:21" x14ac:dyDescent="0.35">
      <c r="A813" t="s">
        <v>3247</v>
      </c>
      <c r="B813">
        <v>2022</v>
      </c>
      <c r="C813">
        <v>2027</v>
      </c>
      <c r="D813" t="s">
        <v>120</v>
      </c>
      <c r="E813" t="s">
        <v>120</v>
      </c>
      <c r="F813" t="s">
        <v>1682</v>
      </c>
      <c r="G813" t="s">
        <v>1378</v>
      </c>
      <c r="H813" t="s">
        <v>1683</v>
      </c>
      <c r="I813">
        <v>100817</v>
      </c>
      <c r="J813" t="s">
        <v>3285</v>
      </c>
      <c r="K813" s="44">
        <v>1435</v>
      </c>
      <c r="L813" t="s">
        <v>2764</v>
      </c>
      <c r="M813" t="s">
        <v>1064</v>
      </c>
      <c r="N813" t="s">
        <v>2765</v>
      </c>
      <c r="O813" t="s">
        <v>1065</v>
      </c>
      <c r="P813">
        <v>0</v>
      </c>
      <c r="Q813">
        <v>0</v>
      </c>
      <c r="R813">
        <v>116600000</v>
      </c>
      <c r="S813">
        <v>116600000</v>
      </c>
      <c r="T813">
        <f>_xlfn.XLOOKUP(K813,[1]Sheet1!$K:$K,[1]Sheet1!$T:$T,0,0)</f>
        <v>1275000000</v>
      </c>
      <c r="U813">
        <f>IF(ROW()=MATCH(K813,$K:$K,0),
  _xlfn.IFNA(_xlfn.IFNA(_xlfn.XLOOKUP(K813,Buildings!$A:$A,Buildings!$P:$P),
      _xlfn.IFNA(_xlfn.XLOOKUP(K813,'Renewable energy'!$A:$A,'Renewable energy'!$O:$O),
        _xlfn.IFNA(_xlfn.XLOOKUP(K813,Transportation!$A:$A,Transportation!$M:$M),
          _xlfn.IFNA(_xlfn.XLOOKUP(K813,'Waste and circular economy'!$A:$A,'Waste and circular economy'!$P:$P),
            _xlfn.XLOOKUP(K813,'Water and wastewater'!$A:$A,'Water and wastewater'!$P:$P))))),
    0),
  0)</f>
        <v>0</v>
      </c>
    </row>
    <row r="814" spans="1:21" x14ac:dyDescent="0.35">
      <c r="A814" t="s">
        <v>3248</v>
      </c>
      <c r="B814">
        <v>2022</v>
      </c>
      <c r="C814">
        <v>2027</v>
      </c>
      <c r="D814" t="s">
        <v>120</v>
      </c>
      <c r="E814" t="s">
        <v>120</v>
      </c>
      <c r="F814" t="s">
        <v>1682</v>
      </c>
      <c r="G814" t="s">
        <v>1378</v>
      </c>
      <c r="H814" t="s">
        <v>1683</v>
      </c>
      <c r="I814">
        <v>100817</v>
      </c>
      <c r="J814" t="s">
        <v>3285</v>
      </c>
      <c r="K814" s="44">
        <v>1435</v>
      </c>
      <c r="L814" t="s">
        <v>2764</v>
      </c>
      <c r="M814" t="s">
        <v>1064</v>
      </c>
      <c r="N814" t="s">
        <v>2765</v>
      </c>
      <c r="O814" t="s">
        <v>1065</v>
      </c>
      <c r="P814">
        <v>0</v>
      </c>
      <c r="Q814">
        <v>0</v>
      </c>
      <c r="R814">
        <v>168100000</v>
      </c>
      <c r="S814">
        <v>168100000</v>
      </c>
      <c r="T814">
        <f>_xlfn.XLOOKUP(K814,[1]Sheet1!$K:$K,[1]Sheet1!$T:$T,0,0)</f>
        <v>1275000000</v>
      </c>
      <c r="U814">
        <f>IF(ROW()=MATCH(K814,$K:$K,0),
  _xlfn.IFNA(_xlfn.IFNA(_xlfn.XLOOKUP(K814,Buildings!$A:$A,Buildings!$P:$P),
      _xlfn.IFNA(_xlfn.XLOOKUP(K814,'Renewable energy'!$A:$A,'Renewable energy'!$O:$O),
        _xlfn.IFNA(_xlfn.XLOOKUP(K814,Transportation!$A:$A,Transportation!$M:$M),
          _xlfn.IFNA(_xlfn.XLOOKUP(K814,'Waste and circular economy'!$A:$A,'Waste and circular economy'!$P:$P),
            _xlfn.XLOOKUP(K814,'Water and wastewater'!$A:$A,'Water and wastewater'!$P:$P))))),
    0),
  0)</f>
        <v>0</v>
      </c>
    </row>
    <row r="815" spans="1:21" x14ac:dyDescent="0.35">
      <c r="A815" t="s">
        <v>3250</v>
      </c>
      <c r="B815">
        <v>2022</v>
      </c>
      <c r="C815">
        <v>2027</v>
      </c>
      <c r="D815" t="s">
        <v>120</v>
      </c>
      <c r="E815" t="s">
        <v>120</v>
      </c>
      <c r="F815" t="s">
        <v>1682</v>
      </c>
      <c r="G815" t="s">
        <v>1378</v>
      </c>
      <c r="H815" t="s">
        <v>1683</v>
      </c>
      <c r="I815">
        <v>100817</v>
      </c>
      <c r="J815" t="s">
        <v>3285</v>
      </c>
      <c r="K815" s="44">
        <v>1435</v>
      </c>
      <c r="L815" t="s">
        <v>2764</v>
      </c>
      <c r="M815" t="s">
        <v>1064</v>
      </c>
      <c r="N815" t="s">
        <v>2765</v>
      </c>
      <c r="O815" t="s">
        <v>1065</v>
      </c>
      <c r="P815">
        <v>0</v>
      </c>
      <c r="Q815">
        <v>0</v>
      </c>
      <c r="R815">
        <v>31800000</v>
      </c>
      <c r="S815">
        <v>31800000</v>
      </c>
      <c r="T815">
        <f>_xlfn.XLOOKUP(K815,[1]Sheet1!$K:$K,[1]Sheet1!$T:$T,0,0)</f>
        <v>1275000000</v>
      </c>
      <c r="U815">
        <f>IF(ROW()=MATCH(K815,$K:$K,0),
  _xlfn.IFNA(_xlfn.IFNA(_xlfn.XLOOKUP(K815,Buildings!$A:$A,Buildings!$P:$P),
      _xlfn.IFNA(_xlfn.XLOOKUP(K815,'Renewable energy'!$A:$A,'Renewable energy'!$O:$O),
        _xlfn.IFNA(_xlfn.XLOOKUP(K815,Transportation!$A:$A,Transportation!$M:$M),
          _xlfn.IFNA(_xlfn.XLOOKUP(K815,'Waste and circular economy'!$A:$A,'Waste and circular economy'!$P:$P),
            _xlfn.XLOOKUP(K815,'Water and wastewater'!$A:$A,'Water and wastewater'!$P:$P))))),
    0),
  0)</f>
        <v>0</v>
      </c>
    </row>
    <row r="816" spans="1:21" x14ac:dyDescent="0.35">
      <c r="A816" t="s">
        <v>3165</v>
      </c>
      <c r="B816">
        <v>2022</v>
      </c>
      <c r="C816">
        <v>2027</v>
      </c>
      <c r="D816" t="s">
        <v>120</v>
      </c>
      <c r="E816" t="s">
        <v>120</v>
      </c>
      <c r="F816" t="s">
        <v>1682</v>
      </c>
      <c r="G816" t="s">
        <v>1378</v>
      </c>
      <c r="H816" t="s">
        <v>1683</v>
      </c>
      <c r="I816">
        <v>100817</v>
      </c>
      <c r="J816" t="s">
        <v>3285</v>
      </c>
      <c r="K816" s="44">
        <v>1435</v>
      </c>
      <c r="L816" t="s">
        <v>2764</v>
      </c>
      <c r="M816" t="s">
        <v>1064</v>
      </c>
      <c r="N816" t="s">
        <v>2765</v>
      </c>
      <c r="O816" t="s">
        <v>1065</v>
      </c>
      <c r="P816">
        <v>0</v>
      </c>
      <c r="Q816">
        <v>0</v>
      </c>
      <c r="R816">
        <v>322000000</v>
      </c>
      <c r="S816">
        <v>322000000</v>
      </c>
      <c r="T816">
        <f>_xlfn.XLOOKUP(K816,[1]Sheet1!$K:$K,[1]Sheet1!$T:$T,0,0)</f>
        <v>1275000000</v>
      </c>
      <c r="U816">
        <f>IF(ROW()=MATCH(K816,$K:$K,0),
  _xlfn.IFNA(_xlfn.IFNA(_xlfn.XLOOKUP(K816,Buildings!$A:$A,Buildings!$P:$P),
      _xlfn.IFNA(_xlfn.XLOOKUP(K816,'Renewable energy'!$A:$A,'Renewable energy'!$O:$O),
        _xlfn.IFNA(_xlfn.XLOOKUP(K816,Transportation!$A:$A,Transportation!$M:$M),
          _xlfn.IFNA(_xlfn.XLOOKUP(K816,'Waste and circular economy'!$A:$A,'Waste and circular economy'!$P:$P),
            _xlfn.XLOOKUP(K816,'Water and wastewater'!$A:$A,'Water and wastewater'!$P:$P))))),
    0),
  0)</f>
        <v>0</v>
      </c>
    </row>
    <row r="817" spans="1:21" x14ac:dyDescent="0.35">
      <c r="A817" t="s">
        <v>3249</v>
      </c>
      <c r="B817">
        <v>2021</v>
      </c>
      <c r="C817">
        <v>2024</v>
      </c>
      <c r="D817" t="s">
        <v>120</v>
      </c>
      <c r="E817" t="s">
        <v>120</v>
      </c>
      <c r="F817" t="s">
        <v>1682</v>
      </c>
      <c r="G817" t="s">
        <v>1378</v>
      </c>
      <c r="H817" t="s">
        <v>1683</v>
      </c>
      <c r="I817">
        <v>100817</v>
      </c>
      <c r="J817" t="s">
        <v>3282</v>
      </c>
      <c r="K817" s="44">
        <v>1356</v>
      </c>
      <c r="L817" t="s">
        <v>2766</v>
      </c>
      <c r="M817" t="s">
        <v>387</v>
      </c>
      <c r="N817" t="s">
        <v>2767</v>
      </c>
      <c r="O817" t="s">
        <v>388</v>
      </c>
      <c r="P817">
        <v>0</v>
      </c>
      <c r="Q817">
        <v>0</v>
      </c>
      <c r="R817">
        <v>119500000</v>
      </c>
      <c r="S817">
        <v>119500000</v>
      </c>
      <c r="T817">
        <f>_xlfn.XLOOKUP(K817,[1]Sheet1!$K:$K,[1]Sheet1!$T:$T,0,0)</f>
        <v>919400000</v>
      </c>
      <c r="U817">
        <f>IF(ROW()=MATCH(K817,$K:$K,0),
  _xlfn.IFNA(_xlfn.IFNA(_xlfn.XLOOKUP(K817,Buildings!$A:$A,Buildings!$P:$P),
      _xlfn.IFNA(_xlfn.XLOOKUP(K817,'Renewable energy'!$A:$A,'Renewable energy'!$O:$O),
        _xlfn.IFNA(_xlfn.XLOOKUP(K817,Transportation!$A:$A,Transportation!$M:$M),
          _xlfn.IFNA(_xlfn.XLOOKUP(K817,'Waste and circular economy'!$A:$A,'Waste and circular economy'!$P:$P),
            _xlfn.XLOOKUP(K817,'Water and wastewater'!$A:$A,'Water and wastewater'!$P:$P))))),
    0),
  0)</f>
        <v>8.7591652758381962</v>
      </c>
    </row>
    <row r="818" spans="1:21" x14ac:dyDescent="0.35">
      <c r="A818" t="s">
        <v>3254</v>
      </c>
      <c r="B818">
        <v>2021</v>
      </c>
      <c r="C818">
        <v>2024</v>
      </c>
      <c r="D818" t="s">
        <v>120</v>
      </c>
      <c r="E818" t="s">
        <v>120</v>
      </c>
      <c r="F818" t="s">
        <v>1682</v>
      </c>
      <c r="G818" t="s">
        <v>1378</v>
      </c>
      <c r="H818" t="s">
        <v>1683</v>
      </c>
      <c r="I818">
        <v>100817</v>
      </c>
      <c r="J818" t="s">
        <v>3282</v>
      </c>
      <c r="K818" s="44">
        <v>1356</v>
      </c>
      <c r="L818" t="s">
        <v>2766</v>
      </c>
      <c r="M818" t="s">
        <v>387</v>
      </c>
      <c r="N818" t="s">
        <v>2767</v>
      </c>
      <c r="O818" t="s">
        <v>388</v>
      </c>
      <c r="P818">
        <v>0</v>
      </c>
      <c r="Q818">
        <v>0</v>
      </c>
      <c r="R818">
        <v>238700000</v>
      </c>
      <c r="S818">
        <v>214829995.22600001</v>
      </c>
      <c r="T818">
        <f>_xlfn.XLOOKUP(K818,[1]Sheet1!$K:$K,[1]Sheet1!$T:$T,0,0)</f>
        <v>919400000</v>
      </c>
      <c r="U818">
        <f>IF(ROW()=MATCH(K818,$K:$K,0),
  _xlfn.IFNA(_xlfn.IFNA(_xlfn.XLOOKUP(K818,Buildings!$A:$A,Buildings!$P:$P),
      _xlfn.IFNA(_xlfn.XLOOKUP(K818,'Renewable energy'!$A:$A,'Renewable energy'!$O:$O),
        _xlfn.IFNA(_xlfn.XLOOKUP(K818,Transportation!$A:$A,Transportation!$M:$M),
          _xlfn.IFNA(_xlfn.XLOOKUP(K818,'Waste and circular economy'!$A:$A,'Waste and circular economy'!$P:$P),
            _xlfn.XLOOKUP(K818,'Water and wastewater'!$A:$A,'Water and wastewater'!$P:$P))))),
    0),
  0)</f>
        <v>0</v>
      </c>
    </row>
    <row r="819" spans="1:21" x14ac:dyDescent="0.35">
      <c r="A819" t="s">
        <v>3252</v>
      </c>
      <c r="B819">
        <v>2021</v>
      </c>
      <c r="C819">
        <v>2024</v>
      </c>
      <c r="D819" t="s">
        <v>120</v>
      </c>
      <c r="E819" t="s">
        <v>120</v>
      </c>
      <c r="F819" t="s">
        <v>1682</v>
      </c>
      <c r="G819" t="s">
        <v>1378</v>
      </c>
      <c r="H819" t="s">
        <v>1683</v>
      </c>
      <c r="I819">
        <v>100817</v>
      </c>
      <c r="J819" t="s">
        <v>3282</v>
      </c>
      <c r="K819" s="44">
        <v>1356</v>
      </c>
      <c r="L819" t="s">
        <v>2766</v>
      </c>
      <c r="M819" t="s">
        <v>387</v>
      </c>
      <c r="N819" t="s">
        <v>2767</v>
      </c>
      <c r="O819" t="s">
        <v>388</v>
      </c>
      <c r="P819">
        <v>0</v>
      </c>
      <c r="Q819">
        <v>0</v>
      </c>
      <c r="R819">
        <v>288900000</v>
      </c>
      <c r="S819">
        <v>260010000</v>
      </c>
      <c r="T819">
        <f>_xlfn.XLOOKUP(K819,[1]Sheet1!$K:$K,[1]Sheet1!$T:$T,0,0)</f>
        <v>919400000</v>
      </c>
      <c r="U819">
        <f>IF(ROW()=MATCH(K819,$K:$K,0),
  _xlfn.IFNA(_xlfn.IFNA(_xlfn.XLOOKUP(K819,Buildings!$A:$A,Buildings!$P:$P),
      _xlfn.IFNA(_xlfn.XLOOKUP(K819,'Renewable energy'!$A:$A,'Renewable energy'!$O:$O),
        _xlfn.IFNA(_xlfn.XLOOKUP(K819,Transportation!$A:$A,Transportation!$M:$M),
          _xlfn.IFNA(_xlfn.XLOOKUP(K819,'Waste and circular economy'!$A:$A,'Waste and circular economy'!$P:$P),
            _xlfn.XLOOKUP(K819,'Water and wastewater'!$A:$A,'Water and wastewater'!$P:$P))))),
    0),
  0)</f>
        <v>0</v>
      </c>
    </row>
    <row r="820" spans="1:21" x14ac:dyDescent="0.35">
      <c r="A820" t="s">
        <v>3248</v>
      </c>
      <c r="B820">
        <v>2021</v>
      </c>
      <c r="C820">
        <v>2024</v>
      </c>
      <c r="D820" t="s">
        <v>120</v>
      </c>
      <c r="E820" t="s">
        <v>120</v>
      </c>
      <c r="F820" t="s">
        <v>1682</v>
      </c>
      <c r="G820" t="s">
        <v>1378</v>
      </c>
      <c r="H820" t="s">
        <v>1683</v>
      </c>
      <c r="I820">
        <v>100817</v>
      </c>
      <c r="J820" t="s">
        <v>3282</v>
      </c>
      <c r="K820" s="44">
        <v>1356</v>
      </c>
      <c r="L820" t="s">
        <v>2766</v>
      </c>
      <c r="M820" t="s">
        <v>387</v>
      </c>
      <c r="N820" t="s">
        <v>2767</v>
      </c>
      <c r="O820" t="s">
        <v>388</v>
      </c>
      <c r="P820">
        <v>0</v>
      </c>
      <c r="Q820">
        <v>0</v>
      </c>
      <c r="R820">
        <v>20000000</v>
      </c>
      <c r="S820">
        <v>20000000</v>
      </c>
      <c r="T820">
        <f>_xlfn.XLOOKUP(K820,[1]Sheet1!$K:$K,[1]Sheet1!$T:$T,0,0)</f>
        <v>919400000</v>
      </c>
      <c r="U820">
        <f>IF(ROW()=MATCH(K820,$K:$K,0),
  _xlfn.IFNA(_xlfn.IFNA(_xlfn.XLOOKUP(K820,Buildings!$A:$A,Buildings!$P:$P),
      _xlfn.IFNA(_xlfn.XLOOKUP(K820,'Renewable energy'!$A:$A,'Renewable energy'!$O:$O),
        _xlfn.IFNA(_xlfn.XLOOKUP(K820,Transportation!$A:$A,Transportation!$M:$M),
          _xlfn.IFNA(_xlfn.XLOOKUP(K820,'Waste and circular economy'!$A:$A,'Waste and circular economy'!$P:$P),
            _xlfn.XLOOKUP(K820,'Water and wastewater'!$A:$A,'Water and wastewater'!$P:$P))))),
    0),
  0)</f>
        <v>0</v>
      </c>
    </row>
    <row r="821" spans="1:21" x14ac:dyDescent="0.35">
      <c r="A821" t="s">
        <v>3254</v>
      </c>
      <c r="B821">
        <v>2022</v>
      </c>
      <c r="C821">
        <v>2023</v>
      </c>
      <c r="D821" t="s">
        <v>120</v>
      </c>
      <c r="E821" t="s">
        <v>120</v>
      </c>
      <c r="F821" t="s">
        <v>1682</v>
      </c>
      <c r="G821" t="s">
        <v>1378</v>
      </c>
      <c r="H821" t="s">
        <v>1683</v>
      </c>
      <c r="I821">
        <v>100817</v>
      </c>
      <c r="J821" t="s">
        <v>3282</v>
      </c>
      <c r="K821" s="44">
        <v>1417</v>
      </c>
      <c r="L821" t="s">
        <v>2768</v>
      </c>
      <c r="M821" t="s">
        <v>326</v>
      </c>
      <c r="N821" t="s">
        <v>2769</v>
      </c>
      <c r="O821" t="s">
        <v>327</v>
      </c>
      <c r="P821">
        <v>0</v>
      </c>
      <c r="Q821">
        <v>0</v>
      </c>
      <c r="R821">
        <v>30000000</v>
      </c>
      <c r="S821">
        <v>26999999.399999999</v>
      </c>
      <c r="T821">
        <f>_xlfn.XLOOKUP(K821,[1]Sheet1!$K:$K,[1]Sheet1!$T:$T,0,0)</f>
        <v>119000000</v>
      </c>
      <c r="U821">
        <f>IF(ROW()=MATCH(K821,$K:$K,0),
  _xlfn.IFNA(_xlfn.IFNA(_xlfn.XLOOKUP(K821,Buildings!$A:$A,Buildings!$P:$P),
      _xlfn.IFNA(_xlfn.XLOOKUP(K821,'Renewable energy'!$A:$A,'Renewable energy'!$O:$O),
        _xlfn.IFNA(_xlfn.XLOOKUP(K821,Transportation!$A:$A,Transportation!$M:$M),
          _xlfn.IFNA(_xlfn.XLOOKUP(K821,'Waste and circular economy'!$A:$A,'Waste and circular economy'!$P:$P),
            _xlfn.XLOOKUP(K821,'Water and wastewater'!$A:$A,'Water and wastewater'!$P:$P))))),
    0),
  0)</f>
        <v>1.4252696095981117</v>
      </c>
    </row>
    <row r="822" spans="1:21" x14ac:dyDescent="0.35">
      <c r="A822" t="s">
        <v>3251</v>
      </c>
      <c r="B822">
        <v>2022</v>
      </c>
      <c r="C822">
        <v>2023</v>
      </c>
      <c r="D822" t="s">
        <v>120</v>
      </c>
      <c r="E822" t="s">
        <v>120</v>
      </c>
      <c r="F822" t="s">
        <v>1682</v>
      </c>
      <c r="G822" t="s">
        <v>1378</v>
      </c>
      <c r="H822" t="s">
        <v>1683</v>
      </c>
      <c r="I822">
        <v>100817</v>
      </c>
      <c r="J822" t="s">
        <v>3282</v>
      </c>
      <c r="K822" s="44">
        <v>1417</v>
      </c>
      <c r="L822" t="s">
        <v>2768</v>
      </c>
      <c r="M822" t="s">
        <v>326</v>
      </c>
      <c r="N822" t="s">
        <v>2769</v>
      </c>
      <c r="O822" t="s">
        <v>327</v>
      </c>
      <c r="P822">
        <v>0</v>
      </c>
      <c r="Q822">
        <v>0</v>
      </c>
      <c r="R822">
        <v>9500000</v>
      </c>
      <c r="S822">
        <v>7600000</v>
      </c>
      <c r="T822">
        <f>_xlfn.XLOOKUP(K822,[1]Sheet1!$K:$K,[1]Sheet1!$T:$T,0,0)</f>
        <v>119000000</v>
      </c>
      <c r="U822">
        <f>IF(ROW()=MATCH(K822,$K:$K,0),
  _xlfn.IFNA(_xlfn.IFNA(_xlfn.XLOOKUP(K822,Buildings!$A:$A,Buildings!$P:$P),
      _xlfn.IFNA(_xlfn.XLOOKUP(K822,'Renewable energy'!$A:$A,'Renewable energy'!$O:$O),
        _xlfn.IFNA(_xlfn.XLOOKUP(K822,Transportation!$A:$A,Transportation!$M:$M),
          _xlfn.IFNA(_xlfn.XLOOKUP(K822,'Waste and circular economy'!$A:$A,'Waste and circular economy'!$P:$P),
            _xlfn.XLOOKUP(K822,'Water and wastewater'!$A:$A,'Water and wastewater'!$P:$P))))),
    0),
  0)</f>
        <v>0</v>
      </c>
    </row>
    <row r="823" spans="1:21" x14ac:dyDescent="0.35">
      <c r="A823" t="s">
        <v>3252</v>
      </c>
      <c r="B823">
        <v>2022</v>
      </c>
      <c r="C823">
        <v>2023</v>
      </c>
      <c r="D823" t="s">
        <v>120</v>
      </c>
      <c r="E823" t="s">
        <v>120</v>
      </c>
      <c r="F823" t="s">
        <v>1682</v>
      </c>
      <c r="G823" t="s">
        <v>1378</v>
      </c>
      <c r="H823" t="s">
        <v>1683</v>
      </c>
      <c r="I823">
        <v>100817</v>
      </c>
      <c r="J823" t="s">
        <v>3282</v>
      </c>
      <c r="K823" s="44">
        <v>1417</v>
      </c>
      <c r="L823" t="s">
        <v>2768</v>
      </c>
      <c r="M823" t="s">
        <v>326</v>
      </c>
      <c r="N823" t="s">
        <v>2769</v>
      </c>
      <c r="O823" t="s">
        <v>327</v>
      </c>
      <c r="P823">
        <v>0</v>
      </c>
      <c r="Q823">
        <v>0</v>
      </c>
      <c r="R823">
        <v>80300000</v>
      </c>
      <c r="S823">
        <v>72270000</v>
      </c>
      <c r="T823">
        <f>_xlfn.XLOOKUP(K823,[1]Sheet1!$K:$K,[1]Sheet1!$T:$T,0,0)</f>
        <v>119000000</v>
      </c>
      <c r="U823">
        <f>IF(ROW()=MATCH(K823,$K:$K,0),
  _xlfn.IFNA(_xlfn.IFNA(_xlfn.XLOOKUP(K823,Buildings!$A:$A,Buildings!$P:$P),
      _xlfn.IFNA(_xlfn.XLOOKUP(K823,'Renewable energy'!$A:$A,'Renewable energy'!$O:$O),
        _xlfn.IFNA(_xlfn.XLOOKUP(K823,Transportation!$A:$A,Transportation!$M:$M),
          _xlfn.IFNA(_xlfn.XLOOKUP(K823,'Waste and circular economy'!$A:$A,'Waste and circular economy'!$P:$P),
            _xlfn.XLOOKUP(K823,'Water and wastewater'!$A:$A,'Water and wastewater'!$P:$P))))),
    0),
  0)</f>
        <v>0</v>
      </c>
    </row>
    <row r="824" spans="1:21" x14ac:dyDescent="0.35">
      <c r="A824" t="s">
        <v>3250</v>
      </c>
      <c r="B824">
        <v>2024</v>
      </c>
      <c r="C824">
        <v>2026</v>
      </c>
      <c r="D824" t="s">
        <v>120</v>
      </c>
      <c r="E824" t="s">
        <v>120</v>
      </c>
      <c r="F824" t="s">
        <v>1682</v>
      </c>
      <c r="G824" t="s">
        <v>1378</v>
      </c>
      <c r="H824" t="s">
        <v>1683</v>
      </c>
      <c r="I824">
        <v>100817</v>
      </c>
      <c r="J824" t="s">
        <v>3282</v>
      </c>
      <c r="K824" s="44">
        <v>1578</v>
      </c>
      <c r="L824" t="s">
        <v>2770</v>
      </c>
      <c r="M824" t="s">
        <v>121</v>
      </c>
      <c r="N824" t="s">
        <v>2771</v>
      </c>
      <c r="O824" t="s">
        <v>122</v>
      </c>
      <c r="P824">
        <v>0</v>
      </c>
      <c r="Q824">
        <v>0</v>
      </c>
      <c r="R824">
        <v>68200000</v>
      </c>
      <c r="S824">
        <v>68200000</v>
      </c>
      <c r="T824">
        <f>_xlfn.XLOOKUP(K824,[1]Sheet1!$K:$K,[1]Sheet1!$T:$T,0,0)</f>
        <v>411100000</v>
      </c>
      <c r="U824">
        <f>IF(ROW()=MATCH(K824,$K:$K,0),
  _xlfn.IFNA(_xlfn.IFNA(_xlfn.XLOOKUP(K824,Buildings!$A:$A,Buildings!$P:$P),
      _xlfn.IFNA(_xlfn.XLOOKUP(K824,'Renewable energy'!$A:$A,'Renewable energy'!$O:$O),
        _xlfn.IFNA(_xlfn.XLOOKUP(K824,Transportation!$A:$A,Transportation!$M:$M),
          _xlfn.IFNA(_xlfn.XLOOKUP(K824,'Waste and circular economy'!$A:$A,'Waste and circular economy'!$P:$P),
            _xlfn.XLOOKUP(K824,'Water and wastewater'!$A:$A,'Water and wastewater'!$P:$P))))),
    0),
  0)</f>
        <v>1.7671469432254931</v>
      </c>
    </row>
    <row r="825" spans="1:21" x14ac:dyDescent="0.35">
      <c r="A825" t="s">
        <v>3165</v>
      </c>
      <c r="B825">
        <v>2024</v>
      </c>
      <c r="C825">
        <v>2026</v>
      </c>
      <c r="D825" t="s">
        <v>120</v>
      </c>
      <c r="E825" t="s">
        <v>120</v>
      </c>
      <c r="F825" t="s">
        <v>1682</v>
      </c>
      <c r="G825" t="s">
        <v>1378</v>
      </c>
      <c r="H825" t="s">
        <v>1683</v>
      </c>
      <c r="I825">
        <v>100817</v>
      </c>
      <c r="J825" t="s">
        <v>3282</v>
      </c>
      <c r="K825" s="44">
        <v>1578</v>
      </c>
      <c r="L825" t="s">
        <v>2770</v>
      </c>
      <c r="M825" t="s">
        <v>121</v>
      </c>
      <c r="N825" t="s">
        <v>2771</v>
      </c>
      <c r="O825" t="s">
        <v>122</v>
      </c>
      <c r="P825">
        <v>0</v>
      </c>
      <c r="Q825">
        <v>0</v>
      </c>
      <c r="R825">
        <v>178000000</v>
      </c>
      <c r="S825">
        <v>178000000</v>
      </c>
      <c r="T825">
        <f>_xlfn.XLOOKUP(K825,[1]Sheet1!$K:$K,[1]Sheet1!$T:$T,0,0)</f>
        <v>411100000</v>
      </c>
      <c r="U825">
        <f>IF(ROW()=MATCH(K825,$K:$K,0),
  _xlfn.IFNA(_xlfn.IFNA(_xlfn.XLOOKUP(K825,Buildings!$A:$A,Buildings!$P:$P),
      _xlfn.IFNA(_xlfn.XLOOKUP(K825,'Renewable energy'!$A:$A,'Renewable energy'!$O:$O),
        _xlfn.IFNA(_xlfn.XLOOKUP(K825,Transportation!$A:$A,Transportation!$M:$M),
          _xlfn.IFNA(_xlfn.XLOOKUP(K825,'Waste and circular economy'!$A:$A,'Waste and circular economy'!$P:$P),
            _xlfn.XLOOKUP(K825,'Water and wastewater'!$A:$A,'Water and wastewater'!$P:$P))))),
    0),
  0)</f>
        <v>0</v>
      </c>
    </row>
    <row r="826" spans="1:21" x14ac:dyDescent="0.35">
      <c r="A826" t="s">
        <v>3251</v>
      </c>
      <c r="B826">
        <v>2023</v>
      </c>
      <c r="C826">
        <v>2023</v>
      </c>
      <c r="D826" t="s">
        <v>120</v>
      </c>
      <c r="E826" t="s">
        <v>120</v>
      </c>
      <c r="F826" t="s">
        <v>1682</v>
      </c>
      <c r="G826" t="s">
        <v>1378</v>
      </c>
      <c r="H826" t="s">
        <v>1683</v>
      </c>
      <c r="I826">
        <v>100817</v>
      </c>
      <c r="J826" t="s">
        <v>3282</v>
      </c>
      <c r="K826" s="44">
        <v>1436</v>
      </c>
      <c r="L826" t="s">
        <v>2772</v>
      </c>
      <c r="M826" t="s">
        <v>306</v>
      </c>
      <c r="N826" t="s">
        <v>2773</v>
      </c>
      <c r="O826" t="s">
        <v>307</v>
      </c>
      <c r="P826">
        <v>0</v>
      </c>
      <c r="Q826">
        <v>0</v>
      </c>
      <c r="R826">
        <v>36500000</v>
      </c>
      <c r="S826">
        <v>29200000</v>
      </c>
      <c r="T826">
        <f>_xlfn.XLOOKUP(K826,[1]Sheet1!$K:$K,[1]Sheet1!$T:$T,0,0)</f>
        <v>148000000</v>
      </c>
      <c r="U826">
        <f>IF(ROW()=MATCH(K826,$K:$K,0),
  _xlfn.IFNA(_xlfn.IFNA(_xlfn.XLOOKUP(K826,Buildings!$A:$A,Buildings!$P:$P),
      _xlfn.IFNA(_xlfn.XLOOKUP(K826,'Renewable energy'!$A:$A,'Renewable energy'!$O:$O),
        _xlfn.IFNA(_xlfn.XLOOKUP(K826,Transportation!$A:$A,Transportation!$M:$M),
          _xlfn.IFNA(_xlfn.XLOOKUP(K826,'Waste and circular economy'!$A:$A,'Waste and circular economy'!$P:$P),
            _xlfn.XLOOKUP(K826,'Water and wastewater'!$A:$A,'Water and wastewater'!$P:$P))))),
    0),
  0)</f>
        <v>0.27085111507432424</v>
      </c>
    </row>
    <row r="827" spans="1:21" x14ac:dyDescent="0.35">
      <c r="A827" t="s">
        <v>3247</v>
      </c>
      <c r="B827">
        <v>2023</v>
      </c>
      <c r="C827">
        <v>2023</v>
      </c>
      <c r="D827" t="s">
        <v>120</v>
      </c>
      <c r="E827" t="s">
        <v>120</v>
      </c>
      <c r="F827" t="s">
        <v>1682</v>
      </c>
      <c r="G827" t="s">
        <v>1378</v>
      </c>
      <c r="H827" t="s">
        <v>1683</v>
      </c>
      <c r="I827">
        <v>100817</v>
      </c>
      <c r="J827" t="s">
        <v>3282</v>
      </c>
      <c r="K827" s="44">
        <v>1436</v>
      </c>
      <c r="L827" t="s">
        <v>2772</v>
      </c>
      <c r="M827" t="s">
        <v>306</v>
      </c>
      <c r="N827" t="s">
        <v>2773</v>
      </c>
      <c r="O827" t="s">
        <v>307</v>
      </c>
      <c r="P827">
        <v>0</v>
      </c>
      <c r="Q827">
        <v>0</v>
      </c>
      <c r="R827">
        <v>3700000</v>
      </c>
      <c r="S827">
        <v>3700000</v>
      </c>
      <c r="T827">
        <f>_xlfn.XLOOKUP(K827,[1]Sheet1!$K:$K,[1]Sheet1!$T:$T,0,0)</f>
        <v>148000000</v>
      </c>
      <c r="U827">
        <f>IF(ROW()=MATCH(K827,$K:$K,0),
  _xlfn.IFNA(_xlfn.IFNA(_xlfn.XLOOKUP(K827,Buildings!$A:$A,Buildings!$P:$P),
      _xlfn.IFNA(_xlfn.XLOOKUP(K827,'Renewable energy'!$A:$A,'Renewable energy'!$O:$O),
        _xlfn.IFNA(_xlfn.XLOOKUP(K827,Transportation!$A:$A,Transportation!$M:$M),
          _xlfn.IFNA(_xlfn.XLOOKUP(K827,'Waste and circular economy'!$A:$A,'Waste and circular economy'!$P:$P),
            _xlfn.XLOOKUP(K827,'Water and wastewater'!$A:$A,'Water and wastewater'!$P:$P))))),
    0),
  0)</f>
        <v>0</v>
      </c>
    </row>
    <row r="828" spans="1:21" x14ac:dyDescent="0.35">
      <c r="A828" t="s">
        <v>3249</v>
      </c>
      <c r="B828">
        <v>2021</v>
      </c>
      <c r="C828">
        <v>2024</v>
      </c>
      <c r="D828" t="s">
        <v>120</v>
      </c>
      <c r="E828" t="s">
        <v>120</v>
      </c>
      <c r="F828" t="s">
        <v>1682</v>
      </c>
      <c r="G828" t="s">
        <v>1378</v>
      </c>
      <c r="H828" t="s">
        <v>1683</v>
      </c>
      <c r="I828">
        <v>100817</v>
      </c>
      <c r="J828" t="s">
        <v>3282</v>
      </c>
      <c r="K828" s="44">
        <v>1355</v>
      </c>
      <c r="L828" t="s">
        <v>2774</v>
      </c>
      <c r="M828" t="s">
        <v>389</v>
      </c>
      <c r="N828" t="s">
        <v>2775</v>
      </c>
      <c r="O828" t="s">
        <v>390</v>
      </c>
      <c r="P828">
        <v>0</v>
      </c>
      <c r="Q828">
        <v>0</v>
      </c>
      <c r="R828">
        <v>74100000</v>
      </c>
      <c r="S828">
        <v>74100000</v>
      </c>
      <c r="T828">
        <f>_xlfn.XLOOKUP(K828,[1]Sheet1!$K:$K,[1]Sheet1!$T:$T,0,0)</f>
        <v>543200000</v>
      </c>
      <c r="U828">
        <f>IF(ROW()=MATCH(K828,$K:$K,0),
  _xlfn.IFNA(_xlfn.IFNA(_xlfn.XLOOKUP(K828,Buildings!$A:$A,Buildings!$P:$P),
      _xlfn.IFNA(_xlfn.XLOOKUP(K828,'Renewable energy'!$A:$A,'Renewable energy'!$O:$O),
        _xlfn.IFNA(_xlfn.XLOOKUP(K828,Transportation!$A:$A,Transportation!$M:$M),
          _xlfn.IFNA(_xlfn.XLOOKUP(K828,'Waste and circular economy'!$A:$A,'Waste and circular economy'!$P:$P),
            _xlfn.XLOOKUP(K828,'Water and wastewater'!$A:$A,'Water and wastewater'!$P:$P))))),
    0),
  0)</f>
        <v>8.077112085752729</v>
      </c>
    </row>
    <row r="829" spans="1:21" x14ac:dyDescent="0.35">
      <c r="A829" t="s">
        <v>3254</v>
      </c>
      <c r="B829">
        <v>2021</v>
      </c>
      <c r="C829">
        <v>2024</v>
      </c>
      <c r="D829" t="s">
        <v>120</v>
      </c>
      <c r="E829" t="s">
        <v>120</v>
      </c>
      <c r="F829" t="s">
        <v>1682</v>
      </c>
      <c r="G829" t="s">
        <v>1378</v>
      </c>
      <c r="H829" t="s">
        <v>1683</v>
      </c>
      <c r="I829">
        <v>100817</v>
      </c>
      <c r="J829" t="s">
        <v>3282</v>
      </c>
      <c r="K829" s="44">
        <v>1355</v>
      </c>
      <c r="L829" t="s">
        <v>2774</v>
      </c>
      <c r="M829" t="s">
        <v>389</v>
      </c>
      <c r="N829" t="s">
        <v>2775</v>
      </c>
      <c r="O829" t="s">
        <v>390</v>
      </c>
      <c r="P829">
        <v>0</v>
      </c>
      <c r="Q829">
        <v>0</v>
      </c>
      <c r="R829">
        <v>231300000</v>
      </c>
      <c r="S829">
        <v>208169995.37400001</v>
      </c>
      <c r="T829">
        <f>_xlfn.XLOOKUP(K829,[1]Sheet1!$K:$K,[1]Sheet1!$T:$T,0,0)</f>
        <v>543200000</v>
      </c>
      <c r="U829">
        <f>IF(ROW()=MATCH(K829,$K:$K,0),
  _xlfn.IFNA(_xlfn.IFNA(_xlfn.XLOOKUP(K829,Buildings!$A:$A,Buildings!$P:$P),
      _xlfn.IFNA(_xlfn.XLOOKUP(K829,'Renewable energy'!$A:$A,'Renewable energy'!$O:$O),
        _xlfn.IFNA(_xlfn.XLOOKUP(K829,Transportation!$A:$A,Transportation!$M:$M),
          _xlfn.IFNA(_xlfn.XLOOKUP(K829,'Waste and circular economy'!$A:$A,'Waste and circular economy'!$P:$P),
            _xlfn.XLOOKUP(K829,'Water and wastewater'!$A:$A,'Water and wastewater'!$P:$P))))),
    0),
  0)</f>
        <v>0</v>
      </c>
    </row>
    <row r="830" spans="1:21" x14ac:dyDescent="0.35">
      <c r="A830" t="s">
        <v>3255</v>
      </c>
      <c r="B830">
        <v>2017</v>
      </c>
      <c r="C830">
        <v>2020</v>
      </c>
      <c r="D830" t="s">
        <v>213</v>
      </c>
      <c r="E830" t="s">
        <v>213</v>
      </c>
      <c r="F830" t="s">
        <v>2776</v>
      </c>
      <c r="G830" t="s">
        <v>1386</v>
      </c>
      <c r="H830" t="s">
        <v>2777</v>
      </c>
      <c r="I830">
        <v>9140</v>
      </c>
      <c r="J830" t="s">
        <v>3282</v>
      </c>
      <c r="K830" s="44">
        <v>1150</v>
      </c>
      <c r="L830" t="s">
        <v>2778</v>
      </c>
      <c r="M830" t="s">
        <v>600</v>
      </c>
      <c r="N830" t="s">
        <v>1389</v>
      </c>
      <c r="O830" t="s">
        <v>601</v>
      </c>
      <c r="P830">
        <v>0</v>
      </c>
      <c r="Q830">
        <v>0</v>
      </c>
      <c r="R830">
        <v>89784000</v>
      </c>
      <c r="S830">
        <v>67338000</v>
      </c>
      <c r="T830">
        <f>_xlfn.XLOOKUP(K830,[1]Sheet1!$K:$K,[1]Sheet1!$T:$T,0,0)</f>
        <v>230000000</v>
      </c>
      <c r="U830">
        <f>IF(ROW()=MATCH(K830,$K:$K,0),
  _xlfn.IFNA(_xlfn.IFNA(_xlfn.XLOOKUP(K830,Buildings!$A:$A,Buildings!$P:$P),
      _xlfn.IFNA(_xlfn.XLOOKUP(K830,'Renewable energy'!$A:$A,'Renewable energy'!$O:$O),
        _xlfn.IFNA(_xlfn.XLOOKUP(K830,Transportation!$A:$A,Transportation!$M:$M),
          _xlfn.IFNA(_xlfn.XLOOKUP(K830,'Waste and circular economy'!$A:$A,'Waste and circular economy'!$P:$P),
            _xlfn.XLOOKUP(K830,'Water and wastewater'!$A:$A,'Water and wastewater'!$P:$P))))),
    0),
  0)</f>
        <v>1.6943648730613046</v>
      </c>
    </row>
    <row r="831" spans="1:21" x14ac:dyDescent="0.35">
      <c r="A831" t="s">
        <v>3256</v>
      </c>
      <c r="B831">
        <v>2017</v>
      </c>
      <c r="C831">
        <v>2020</v>
      </c>
      <c r="D831" t="s">
        <v>213</v>
      </c>
      <c r="E831" t="s">
        <v>213</v>
      </c>
      <c r="F831" t="s">
        <v>2776</v>
      </c>
      <c r="G831" t="s">
        <v>1386</v>
      </c>
      <c r="H831" t="s">
        <v>2777</v>
      </c>
      <c r="I831">
        <v>9140</v>
      </c>
      <c r="J831" t="s">
        <v>3282</v>
      </c>
      <c r="K831" s="44">
        <v>1150</v>
      </c>
      <c r="L831" t="s">
        <v>2778</v>
      </c>
      <c r="M831" t="s">
        <v>600</v>
      </c>
      <c r="N831" t="s">
        <v>1389</v>
      </c>
      <c r="O831" t="s">
        <v>601</v>
      </c>
      <c r="P831">
        <v>0</v>
      </c>
      <c r="Q831">
        <v>0</v>
      </c>
      <c r="R831">
        <v>30477000</v>
      </c>
      <c r="S831">
        <v>26466900</v>
      </c>
      <c r="T831">
        <f>_xlfn.XLOOKUP(K831,[1]Sheet1!$K:$K,[1]Sheet1!$T:$T,0,0)</f>
        <v>230000000</v>
      </c>
      <c r="U831">
        <f>IF(ROW()=MATCH(K831,$K:$K,0),
  _xlfn.IFNA(_xlfn.IFNA(_xlfn.XLOOKUP(K831,Buildings!$A:$A,Buildings!$P:$P),
      _xlfn.IFNA(_xlfn.XLOOKUP(K831,'Renewable energy'!$A:$A,'Renewable energy'!$O:$O),
        _xlfn.IFNA(_xlfn.XLOOKUP(K831,Transportation!$A:$A,Transportation!$M:$M),
          _xlfn.IFNA(_xlfn.XLOOKUP(K831,'Waste and circular economy'!$A:$A,'Waste and circular economy'!$P:$P),
            _xlfn.XLOOKUP(K831,'Water and wastewater'!$A:$A,'Water and wastewater'!$P:$P))))),
    0),
  0)</f>
        <v>0</v>
      </c>
    </row>
    <row r="832" spans="1:21" x14ac:dyDescent="0.35">
      <c r="A832" t="s">
        <v>3171</v>
      </c>
      <c r="B832">
        <v>2021</v>
      </c>
      <c r="C832">
        <v>2023</v>
      </c>
      <c r="D832" t="s">
        <v>213</v>
      </c>
      <c r="E832" t="s">
        <v>213</v>
      </c>
      <c r="F832" t="s">
        <v>2776</v>
      </c>
      <c r="G832" t="s">
        <v>1386</v>
      </c>
      <c r="H832" t="s">
        <v>2777</v>
      </c>
      <c r="I832">
        <v>9140</v>
      </c>
      <c r="J832" t="s">
        <v>3282</v>
      </c>
      <c r="K832" s="44">
        <v>1514</v>
      </c>
      <c r="L832" t="s">
        <v>2779</v>
      </c>
      <c r="M832" t="s">
        <v>214</v>
      </c>
      <c r="N832" t="s">
        <v>2780</v>
      </c>
      <c r="O832" t="s">
        <v>215</v>
      </c>
      <c r="P832">
        <v>0</v>
      </c>
      <c r="Q832">
        <v>0</v>
      </c>
      <c r="R832">
        <v>40000000</v>
      </c>
      <c r="S832">
        <v>37333320</v>
      </c>
      <c r="T832">
        <f>_xlfn.XLOOKUP(K832,[1]Sheet1!$K:$K,[1]Sheet1!$T:$T,0,0)</f>
        <v>264400000</v>
      </c>
      <c r="U832">
        <f>IF(ROW()=MATCH(K832,$K:$K,0),
  _xlfn.IFNA(_xlfn.IFNA(_xlfn.XLOOKUP(K832,Buildings!$A:$A,Buildings!$P:$P),
      _xlfn.IFNA(_xlfn.XLOOKUP(K832,'Renewable energy'!$A:$A,'Renewable energy'!$O:$O),
        _xlfn.IFNA(_xlfn.XLOOKUP(K832,Transportation!$A:$A,Transportation!$M:$M),
          _xlfn.IFNA(_xlfn.XLOOKUP(K832,'Waste and circular economy'!$A:$A,'Waste and circular economy'!$P:$P),
            _xlfn.XLOOKUP(K832,'Water and wastewater'!$A:$A,'Water and wastewater'!$P:$P))))),
    0),
  0)</f>
        <v>0.36785569313124045</v>
      </c>
    </row>
    <row r="833" spans="1:21" x14ac:dyDescent="0.35">
      <c r="A833" t="s">
        <v>3257</v>
      </c>
      <c r="B833">
        <v>2023</v>
      </c>
      <c r="C833">
        <v>2025</v>
      </c>
      <c r="D833" t="s">
        <v>182</v>
      </c>
      <c r="E833" t="s">
        <v>182</v>
      </c>
      <c r="F833" t="s">
        <v>2781</v>
      </c>
      <c r="G833" t="s">
        <v>1398</v>
      </c>
      <c r="H833" t="s">
        <v>2782</v>
      </c>
      <c r="I833">
        <v>11460</v>
      </c>
      <c r="J833" t="s">
        <v>3282</v>
      </c>
      <c r="K833" s="44">
        <v>1532</v>
      </c>
      <c r="L833" t="s">
        <v>2783</v>
      </c>
      <c r="M833" t="s">
        <v>183</v>
      </c>
      <c r="N833" t="s">
        <v>2784</v>
      </c>
      <c r="O833" t="s">
        <v>184</v>
      </c>
      <c r="P833">
        <v>0</v>
      </c>
      <c r="Q833">
        <v>0</v>
      </c>
      <c r="R833">
        <v>83000000</v>
      </c>
      <c r="S833">
        <v>77466680</v>
      </c>
      <c r="T833">
        <f>_xlfn.XLOOKUP(K833,[1]Sheet1!$K:$K,[1]Sheet1!$T:$T,0,0)</f>
        <v>490000000</v>
      </c>
      <c r="U833">
        <f>IF(ROW()=MATCH(K833,$K:$K,0),
  _xlfn.IFNA(_xlfn.IFNA(_xlfn.XLOOKUP(K833,Buildings!$A:$A,Buildings!$P:$P),
      _xlfn.IFNA(_xlfn.XLOOKUP(K833,'Renewable energy'!$A:$A,'Renewable energy'!$O:$O),
        _xlfn.IFNA(_xlfn.XLOOKUP(K833,Transportation!$A:$A,Transportation!$M:$M),
          _xlfn.IFNA(_xlfn.XLOOKUP(K833,'Waste and circular economy'!$A:$A,'Waste and circular economy'!$P:$P),
            _xlfn.XLOOKUP(K833,'Water and wastewater'!$A:$A,'Water and wastewater'!$P:$P))))),
    0),
  0)</f>
        <v>0.79713235853337128</v>
      </c>
    </row>
    <row r="834" spans="1:21" x14ac:dyDescent="0.35">
      <c r="A834" t="s">
        <v>3258</v>
      </c>
      <c r="B834">
        <v>2017</v>
      </c>
      <c r="C834">
        <v>2018</v>
      </c>
      <c r="D834" t="s">
        <v>594</v>
      </c>
      <c r="E834" t="s">
        <v>594</v>
      </c>
      <c r="F834" t="s">
        <v>2785</v>
      </c>
      <c r="G834" t="s">
        <v>1419</v>
      </c>
      <c r="H834" t="s">
        <v>2786</v>
      </c>
      <c r="I834">
        <v>12330</v>
      </c>
      <c r="J834" t="s">
        <v>3285</v>
      </c>
      <c r="K834" s="44">
        <v>1122</v>
      </c>
      <c r="L834" t="s">
        <v>2787</v>
      </c>
      <c r="M834" t="s">
        <v>1188</v>
      </c>
      <c r="N834" t="s">
        <v>2788</v>
      </c>
      <c r="O834" t="s">
        <v>1189</v>
      </c>
      <c r="P834">
        <v>0</v>
      </c>
      <c r="Q834">
        <v>0</v>
      </c>
      <c r="R834">
        <v>11000000</v>
      </c>
      <c r="S834">
        <v>8693121.535445746</v>
      </c>
      <c r="T834">
        <f>_xlfn.XLOOKUP(K834,[1]Sheet1!$K:$K,[1]Sheet1!$T:$T,0,0)</f>
        <v>13550000</v>
      </c>
      <c r="U834">
        <f>IF(ROW()=MATCH(K834,$K:$K,0),
  _xlfn.IFNA(_xlfn.IFNA(_xlfn.XLOOKUP(K834,Buildings!$A:$A,Buildings!$P:$P),
      _xlfn.IFNA(_xlfn.XLOOKUP(K834,'Renewable energy'!$A:$A,'Renewable energy'!$O:$O),
        _xlfn.IFNA(_xlfn.XLOOKUP(K834,Transportation!$A:$A,Transportation!$M:$M),
          _xlfn.IFNA(_xlfn.XLOOKUP(K834,'Waste and circular economy'!$A:$A,'Waste and circular economy'!$P:$P),
            _xlfn.XLOOKUP(K834,'Water and wastewater'!$A:$A,'Water and wastewater'!$P:$P))))),
    0),
  0)</f>
        <v>0</v>
      </c>
    </row>
    <row r="835" spans="1:21" x14ac:dyDescent="0.35">
      <c r="A835" t="s">
        <v>3258</v>
      </c>
      <c r="B835">
        <v>2018</v>
      </c>
      <c r="C835">
        <v>2019</v>
      </c>
      <c r="D835" t="s">
        <v>594</v>
      </c>
      <c r="E835" t="s">
        <v>594</v>
      </c>
      <c r="F835" t="s">
        <v>2785</v>
      </c>
      <c r="G835" t="s">
        <v>1419</v>
      </c>
      <c r="H835" t="s">
        <v>2786</v>
      </c>
      <c r="I835">
        <v>12330</v>
      </c>
      <c r="J835" t="s">
        <v>3282</v>
      </c>
      <c r="K835" s="44">
        <v>1154</v>
      </c>
      <c r="L835" t="s">
        <v>2789</v>
      </c>
      <c r="M835" t="s">
        <v>595</v>
      </c>
      <c r="N835" t="s">
        <v>2790</v>
      </c>
      <c r="O835" t="s">
        <v>596</v>
      </c>
      <c r="P835">
        <v>0</v>
      </c>
      <c r="Q835">
        <v>0</v>
      </c>
      <c r="R835">
        <v>46716660</v>
      </c>
      <c r="S835">
        <v>36919418.46455425</v>
      </c>
      <c r="T835">
        <f>_xlfn.XLOOKUP(K835,[1]Sheet1!$K:$K,[1]Sheet1!$T:$T,0,0)</f>
        <v>190000000</v>
      </c>
      <c r="U835">
        <f>IF(ROW()=MATCH(K835,$K:$K,0),
  _xlfn.IFNA(_xlfn.IFNA(_xlfn.XLOOKUP(K835,Buildings!$A:$A,Buildings!$P:$P),
      _xlfn.IFNA(_xlfn.XLOOKUP(K835,'Renewable energy'!$A:$A,'Renewable energy'!$O:$O),
        _xlfn.IFNA(_xlfn.XLOOKUP(K835,Transportation!$A:$A,Transportation!$M:$M),
          _xlfn.IFNA(_xlfn.XLOOKUP(K835,'Waste and circular economy'!$A:$A,'Waste and circular economy'!$P:$P),
            _xlfn.XLOOKUP(K835,'Water and wastewater'!$A:$A,'Water and wastewater'!$P:$P))))),
    0),
  0)</f>
        <v>0.36016719251823021</v>
      </c>
    </row>
    <row r="836" spans="1:21" x14ac:dyDescent="0.35">
      <c r="A836" t="s">
        <v>3259</v>
      </c>
      <c r="B836">
        <v>2017</v>
      </c>
      <c r="C836">
        <v>2017</v>
      </c>
      <c r="D836" t="s">
        <v>662</v>
      </c>
      <c r="E836" t="s">
        <v>662</v>
      </c>
      <c r="F836" t="s">
        <v>2791</v>
      </c>
      <c r="G836" t="s">
        <v>1398</v>
      </c>
      <c r="H836" t="s">
        <v>2792</v>
      </c>
      <c r="I836">
        <v>11510</v>
      </c>
      <c r="J836" t="s">
        <v>3282</v>
      </c>
      <c r="K836" s="44">
        <v>1098</v>
      </c>
      <c r="L836" t="s">
        <v>2793</v>
      </c>
      <c r="M836" t="s">
        <v>663</v>
      </c>
      <c r="N836" t="s">
        <v>2794</v>
      </c>
      <c r="O836" t="s">
        <v>664</v>
      </c>
      <c r="P836">
        <v>0</v>
      </c>
      <c r="Q836">
        <v>0</v>
      </c>
      <c r="R836">
        <v>4000000</v>
      </c>
      <c r="S836">
        <v>3200000</v>
      </c>
      <c r="T836">
        <f>_xlfn.XLOOKUP(K836,[1]Sheet1!$K:$K,[1]Sheet1!$T:$T,0,0)</f>
        <v>5750000</v>
      </c>
      <c r="U836">
        <f>IF(ROW()=MATCH(K836,$K:$K,0),
  _xlfn.IFNA(_xlfn.IFNA(_xlfn.XLOOKUP(K836,Buildings!$A:$A,Buildings!$P:$P),
      _xlfn.IFNA(_xlfn.XLOOKUP(K836,'Renewable energy'!$A:$A,'Renewable energy'!$O:$O),
        _xlfn.IFNA(_xlfn.XLOOKUP(K836,Transportation!$A:$A,Transportation!$M:$M),
          _xlfn.IFNA(_xlfn.XLOOKUP(K836,'Waste and circular economy'!$A:$A,'Waste and circular economy'!$P:$P),
            _xlfn.XLOOKUP(K836,'Water and wastewater'!$A:$A,'Water and wastewater'!$P:$P))))),
    0),
  0)</f>
        <v>1.2318052173913046</v>
      </c>
    </row>
    <row r="837" spans="1:21" x14ac:dyDescent="0.35">
      <c r="A837" t="s">
        <v>3225</v>
      </c>
      <c r="B837">
        <v>2023</v>
      </c>
      <c r="C837">
        <v>2024</v>
      </c>
      <c r="D837" t="s">
        <v>1088</v>
      </c>
      <c r="E837" t="s">
        <v>1088</v>
      </c>
      <c r="F837" t="s">
        <v>2795</v>
      </c>
      <c r="G837" t="s">
        <v>1412</v>
      </c>
      <c r="H837" t="s">
        <v>2796</v>
      </c>
      <c r="I837">
        <v>100506</v>
      </c>
      <c r="J837" t="s">
        <v>3285</v>
      </c>
      <c r="K837" s="44">
        <v>1581</v>
      </c>
      <c r="L837" t="s">
        <v>2797</v>
      </c>
      <c r="M837" t="s">
        <v>1089</v>
      </c>
      <c r="N837" t="s">
        <v>2798</v>
      </c>
      <c r="O837" t="s">
        <v>1090</v>
      </c>
      <c r="P837">
        <v>0</v>
      </c>
      <c r="Q837">
        <v>0</v>
      </c>
      <c r="R837">
        <v>14200000</v>
      </c>
      <c r="S837">
        <v>13726680</v>
      </c>
      <c r="T837">
        <f>_xlfn.XLOOKUP(K837,[1]Sheet1!$K:$K,[1]Sheet1!$T:$T,0,0)</f>
        <v>20000000</v>
      </c>
      <c r="U837">
        <f>IF(ROW()=MATCH(K837,$K:$K,0),
  _xlfn.IFNA(_xlfn.IFNA(_xlfn.XLOOKUP(K837,Buildings!$A:$A,Buildings!$P:$P),
      _xlfn.IFNA(_xlfn.XLOOKUP(K837,'Renewable energy'!$A:$A,'Renewable energy'!$O:$O),
        _xlfn.IFNA(_xlfn.XLOOKUP(K837,Transportation!$A:$A,Transportation!$M:$M),
          _xlfn.IFNA(_xlfn.XLOOKUP(K837,'Waste and circular economy'!$A:$A,'Waste and circular economy'!$P:$P),
            _xlfn.XLOOKUP(K837,'Water and wastewater'!$A:$A,'Water and wastewater'!$P:$P))))),
    0),
  0)</f>
        <v>0</v>
      </c>
    </row>
    <row r="838" spans="1:21" x14ac:dyDescent="0.35">
      <c r="A838" t="s">
        <v>3011</v>
      </c>
      <c r="B838">
        <v>2020</v>
      </c>
      <c r="C838">
        <v>2024</v>
      </c>
      <c r="D838" t="s">
        <v>134</v>
      </c>
      <c r="E838" t="s">
        <v>134</v>
      </c>
      <c r="F838" t="s">
        <v>2799</v>
      </c>
      <c r="G838" t="s">
        <v>1403</v>
      </c>
      <c r="H838" t="s">
        <v>2800</v>
      </c>
      <c r="I838">
        <v>18650</v>
      </c>
      <c r="J838" t="s">
        <v>3285</v>
      </c>
      <c r="K838" s="44">
        <v>1571</v>
      </c>
      <c r="L838" t="s">
        <v>2801</v>
      </c>
      <c r="M838" t="s">
        <v>1111</v>
      </c>
      <c r="N838" t="s">
        <v>2802</v>
      </c>
      <c r="O838" t="s">
        <v>1112</v>
      </c>
      <c r="P838" t="s">
        <v>2803</v>
      </c>
      <c r="Q838">
        <v>0</v>
      </c>
      <c r="R838">
        <v>40000000</v>
      </c>
      <c r="S838">
        <v>38961039.136057749</v>
      </c>
      <c r="T838">
        <f>_xlfn.XLOOKUP(K838,[1]Sheet1!$K:$K,[1]Sheet1!$T:$T,0,0)</f>
        <v>50000000</v>
      </c>
      <c r="U838">
        <f>IF(ROW()=MATCH(K838,$K:$K,0),
  _xlfn.IFNA(_xlfn.IFNA(_xlfn.XLOOKUP(K838,Buildings!$A:$A,Buildings!$P:$P),
      _xlfn.IFNA(_xlfn.XLOOKUP(K838,'Renewable energy'!$A:$A,'Renewable energy'!$O:$O),
        _xlfn.IFNA(_xlfn.XLOOKUP(K838,Transportation!$A:$A,Transportation!$M:$M),
          _xlfn.IFNA(_xlfn.XLOOKUP(K838,'Waste and circular economy'!$A:$A,'Waste and circular economy'!$P:$P),
            _xlfn.XLOOKUP(K838,'Water and wastewater'!$A:$A,'Water and wastewater'!$P:$P))))),
    0),
  0)</f>
        <v>0</v>
      </c>
    </row>
    <row r="839" spans="1:21" x14ac:dyDescent="0.35">
      <c r="A839" t="s">
        <v>3260</v>
      </c>
      <c r="B839">
        <v>2023</v>
      </c>
      <c r="C839">
        <v>2025</v>
      </c>
      <c r="D839" t="s">
        <v>134</v>
      </c>
      <c r="E839" t="s">
        <v>134</v>
      </c>
      <c r="F839" t="s">
        <v>2799</v>
      </c>
      <c r="G839" t="s">
        <v>1403</v>
      </c>
      <c r="H839" t="s">
        <v>2800</v>
      </c>
      <c r="I839">
        <v>18650</v>
      </c>
      <c r="J839" t="s">
        <v>3285</v>
      </c>
      <c r="K839" s="44">
        <v>4040</v>
      </c>
      <c r="L839" t="s">
        <v>2804</v>
      </c>
      <c r="M839" t="s">
        <v>1045</v>
      </c>
      <c r="N839" t="s">
        <v>2805</v>
      </c>
      <c r="O839" t="s">
        <v>1046</v>
      </c>
      <c r="P839">
        <v>0</v>
      </c>
      <c r="Q839">
        <v>0</v>
      </c>
      <c r="R839">
        <v>16812400</v>
      </c>
      <c r="S839">
        <v>16812400</v>
      </c>
      <c r="T839">
        <f>_xlfn.XLOOKUP(K839,[1]Sheet1!$K:$K,[1]Sheet1!$T:$T,0,0)</f>
        <v>47838630</v>
      </c>
      <c r="U839">
        <f>IF(ROW()=MATCH(K839,$K:$K,0),
  _xlfn.IFNA(_xlfn.IFNA(_xlfn.XLOOKUP(K839,Buildings!$A:$A,Buildings!$P:$P),
      _xlfn.IFNA(_xlfn.XLOOKUP(K839,'Renewable energy'!$A:$A,'Renewable energy'!$O:$O),
        _xlfn.IFNA(_xlfn.XLOOKUP(K839,Transportation!$A:$A,Transportation!$M:$M),
          _xlfn.IFNA(_xlfn.XLOOKUP(K839,'Waste and circular economy'!$A:$A,'Waste and circular economy'!$P:$P),
            _xlfn.XLOOKUP(K839,'Water and wastewater'!$A:$A,'Water and wastewater'!$P:$P))))),
    0),
  0)</f>
        <v>0</v>
      </c>
    </row>
    <row r="840" spans="1:21" x14ac:dyDescent="0.35">
      <c r="A840" t="s">
        <v>3261</v>
      </c>
      <c r="B840">
        <v>2023</v>
      </c>
      <c r="C840">
        <v>2025</v>
      </c>
      <c r="D840" t="s">
        <v>134</v>
      </c>
      <c r="E840" t="s">
        <v>134</v>
      </c>
      <c r="F840" t="s">
        <v>2799</v>
      </c>
      <c r="G840" t="s">
        <v>1403</v>
      </c>
      <c r="H840" t="s">
        <v>2800</v>
      </c>
      <c r="I840">
        <v>18650</v>
      </c>
      <c r="J840" t="s">
        <v>3285</v>
      </c>
      <c r="K840" s="44">
        <v>4040</v>
      </c>
      <c r="L840" t="s">
        <v>2804</v>
      </c>
      <c r="M840" t="s">
        <v>1045</v>
      </c>
      <c r="N840" t="s">
        <v>2805</v>
      </c>
      <c r="O840" t="s">
        <v>1046</v>
      </c>
      <c r="P840">
        <v>0</v>
      </c>
      <c r="Q840">
        <v>0</v>
      </c>
      <c r="R840">
        <v>12090000</v>
      </c>
      <c r="S840">
        <v>12090000</v>
      </c>
      <c r="T840">
        <f>_xlfn.XLOOKUP(K840,[1]Sheet1!$K:$K,[1]Sheet1!$T:$T,0,0)</f>
        <v>47838630</v>
      </c>
      <c r="U840">
        <f>IF(ROW()=MATCH(K840,$K:$K,0),
  _xlfn.IFNA(_xlfn.IFNA(_xlfn.XLOOKUP(K840,Buildings!$A:$A,Buildings!$P:$P),
      _xlfn.IFNA(_xlfn.XLOOKUP(K840,'Renewable energy'!$A:$A,'Renewable energy'!$O:$O),
        _xlfn.IFNA(_xlfn.XLOOKUP(K840,Transportation!$A:$A,Transportation!$M:$M),
          _xlfn.IFNA(_xlfn.XLOOKUP(K840,'Waste and circular economy'!$A:$A,'Waste and circular economy'!$P:$P),
            _xlfn.XLOOKUP(K840,'Water and wastewater'!$A:$A,'Water and wastewater'!$P:$P))))),
    0),
  0)</f>
        <v>0</v>
      </c>
    </row>
    <row r="841" spans="1:21" x14ac:dyDescent="0.35">
      <c r="A841" t="s">
        <v>3262</v>
      </c>
      <c r="B841">
        <v>2023</v>
      </c>
      <c r="C841">
        <v>2025</v>
      </c>
      <c r="D841" t="s">
        <v>134</v>
      </c>
      <c r="E841" t="s">
        <v>134</v>
      </c>
      <c r="F841" t="s">
        <v>2799</v>
      </c>
      <c r="G841" t="s">
        <v>1403</v>
      </c>
      <c r="H841" t="s">
        <v>2800</v>
      </c>
      <c r="I841">
        <v>18650</v>
      </c>
      <c r="J841" t="s">
        <v>3285</v>
      </c>
      <c r="K841" s="44">
        <v>4040</v>
      </c>
      <c r="L841" t="s">
        <v>2804</v>
      </c>
      <c r="M841" t="s">
        <v>1045</v>
      </c>
      <c r="N841" t="s">
        <v>2805</v>
      </c>
      <c r="O841" t="s">
        <v>1046</v>
      </c>
      <c r="P841">
        <v>0</v>
      </c>
      <c r="Q841">
        <v>0</v>
      </c>
      <c r="R841">
        <v>14680000</v>
      </c>
      <c r="S841">
        <v>14680000</v>
      </c>
      <c r="T841">
        <f>_xlfn.XLOOKUP(K841,[1]Sheet1!$K:$K,[1]Sheet1!$T:$T,0,0)</f>
        <v>47838630</v>
      </c>
      <c r="U841">
        <f>IF(ROW()=MATCH(K841,$K:$K,0),
  _xlfn.IFNA(_xlfn.IFNA(_xlfn.XLOOKUP(K841,Buildings!$A:$A,Buildings!$P:$P),
      _xlfn.IFNA(_xlfn.XLOOKUP(K841,'Renewable energy'!$A:$A,'Renewable energy'!$O:$O),
        _xlfn.IFNA(_xlfn.XLOOKUP(K841,Transportation!$A:$A,Transportation!$M:$M),
          _xlfn.IFNA(_xlfn.XLOOKUP(K841,'Waste and circular economy'!$A:$A,'Waste and circular economy'!$P:$P),
            _xlfn.XLOOKUP(K841,'Water and wastewater'!$A:$A,'Water and wastewater'!$P:$P))))),
    0),
  0)</f>
        <v>0</v>
      </c>
    </row>
    <row r="842" spans="1:21" x14ac:dyDescent="0.35">
      <c r="A842" t="s">
        <v>3011</v>
      </c>
      <c r="B842">
        <v>2022</v>
      </c>
      <c r="C842">
        <v>2023</v>
      </c>
      <c r="D842" t="s">
        <v>134</v>
      </c>
      <c r="E842" t="s">
        <v>134</v>
      </c>
      <c r="F842" t="s">
        <v>2799</v>
      </c>
      <c r="G842" t="s">
        <v>1403</v>
      </c>
      <c r="H842" t="s">
        <v>2800</v>
      </c>
      <c r="I842">
        <v>18650</v>
      </c>
      <c r="J842" t="s">
        <v>3282</v>
      </c>
      <c r="K842" s="44">
        <v>1570</v>
      </c>
      <c r="L842" t="s">
        <v>2806</v>
      </c>
      <c r="M842" t="s">
        <v>135</v>
      </c>
      <c r="N842" t="s">
        <v>2807</v>
      </c>
      <c r="O842" t="s">
        <v>136</v>
      </c>
      <c r="P842">
        <v>0</v>
      </c>
      <c r="Q842">
        <v>0</v>
      </c>
      <c r="R842">
        <v>1553981</v>
      </c>
      <c r="S842">
        <v>1513617.8639422541</v>
      </c>
      <c r="T842">
        <f>_xlfn.XLOOKUP(K842,[1]Sheet1!$K:$K,[1]Sheet1!$T:$T,0,0)</f>
        <v>2683421</v>
      </c>
      <c r="U842">
        <f>IF(ROW()=MATCH(K842,$K:$K,0),
  _xlfn.IFNA(_xlfn.IFNA(_xlfn.XLOOKUP(K842,Buildings!$A:$A,Buildings!$P:$P),
      _xlfn.IFNA(_xlfn.XLOOKUP(K842,'Renewable energy'!$A:$A,'Renewable energy'!$O:$O),
        _xlfn.IFNA(_xlfn.XLOOKUP(K842,Transportation!$A:$A,Transportation!$M:$M),
          _xlfn.IFNA(_xlfn.XLOOKUP(K842,'Waste and circular economy'!$A:$A,'Waste and circular economy'!$P:$P),
            _xlfn.XLOOKUP(K842,'Water and wastewater'!$A:$A,'Water and wastewater'!$P:$P))))),
    0),
  0)</f>
        <v>1.9154353060847635</v>
      </c>
    </row>
    <row r="843" spans="1:21" x14ac:dyDescent="0.35">
      <c r="A843" t="s">
        <v>3262</v>
      </c>
      <c r="B843">
        <v>2025</v>
      </c>
      <c r="C843">
        <v>2026</v>
      </c>
      <c r="D843" t="s">
        <v>34</v>
      </c>
      <c r="E843" t="s">
        <v>34</v>
      </c>
      <c r="F843" t="s">
        <v>2808</v>
      </c>
      <c r="G843" t="s">
        <v>1620</v>
      </c>
      <c r="H843" t="s">
        <v>2809</v>
      </c>
      <c r="I843">
        <v>4260</v>
      </c>
      <c r="J843" t="s">
        <v>3282</v>
      </c>
      <c r="K843" s="44">
        <v>4081</v>
      </c>
      <c r="L843" t="s">
        <v>2810</v>
      </c>
      <c r="M843" t="s">
        <v>35</v>
      </c>
      <c r="N843" t="s">
        <v>2811</v>
      </c>
      <c r="O843" t="s">
        <v>36</v>
      </c>
      <c r="P843">
        <v>0</v>
      </c>
      <c r="Q843">
        <v>0</v>
      </c>
      <c r="R843">
        <v>51200000</v>
      </c>
      <c r="S843">
        <v>51200000</v>
      </c>
      <c r="T843">
        <f>_xlfn.XLOOKUP(K843,[1]Sheet1!$K:$K,[1]Sheet1!$T:$T,0,0)</f>
        <v>64000000</v>
      </c>
      <c r="U843">
        <f>IF(ROW()=MATCH(K843,$K:$K,0),
  _xlfn.IFNA(_xlfn.IFNA(_xlfn.XLOOKUP(K843,Buildings!$A:$A,Buildings!$P:$P),
      _xlfn.IFNA(_xlfn.XLOOKUP(K843,'Renewable energy'!$A:$A,'Renewable energy'!$O:$O),
        _xlfn.IFNA(_xlfn.XLOOKUP(K843,Transportation!$A:$A,Transportation!$M:$M),
          _xlfn.IFNA(_xlfn.XLOOKUP(K843,'Waste and circular economy'!$A:$A,'Waste and circular economy'!$P:$P),
            _xlfn.XLOOKUP(K843,'Water and wastewater'!$A:$A,'Water and wastewater'!$P:$P))))),
    0),
  0)</f>
        <v>0.50711012240000009</v>
      </c>
    </row>
    <row r="844" spans="1:21" x14ac:dyDescent="0.35">
      <c r="A844" t="s">
        <v>3263</v>
      </c>
      <c r="B844">
        <v>2019</v>
      </c>
      <c r="C844">
        <v>2020</v>
      </c>
      <c r="D844" t="s">
        <v>225</v>
      </c>
      <c r="E844" t="s">
        <v>225</v>
      </c>
      <c r="F844" t="s">
        <v>2808</v>
      </c>
      <c r="G844" t="s">
        <v>1578</v>
      </c>
      <c r="H844" t="s">
        <v>2812</v>
      </c>
      <c r="I844">
        <v>1370</v>
      </c>
      <c r="J844" t="s">
        <v>3282</v>
      </c>
      <c r="K844" s="44">
        <v>1225</v>
      </c>
      <c r="L844" t="s">
        <v>2082</v>
      </c>
      <c r="M844" t="s">
        <v>508</v>
      </c>
      <c r="N844" t="s">
        <v>2813</v>
      </c>
      <c r="O844" t="s">
        <v>509</v>
      </c>
      <c r="P844" t="s">
        <v>2814</v>
      </c>
      <c r="Q844">
        <v>0</v>
      </c>
      <c r="R844">
        <v>25000000</v>
      </c>
      <c r="S844">
        <v>19999960</v>
      </c>
      <c r="T844">
        <f>_xlfn.XLOOKUP(K844,[1]Sheet1!$K:$K,[1]Sheet1!$T:$T,0,0)</f>
        <v>27000000</v>
      </c>
      <c r="U844">
        <f>IF(ROW()=MATCH(K844,$K:$K,0),
  _xlfn.IFNA(_xlfn.IFNA(_xlfn.XLOOKUP(K844,Buildings!$A:$A,Buildings!$P:$P),
      _xlfn.IFNA(_xlfn.XLOOKUP(K844,'Renewable energy'!$A:$A,'Renewable energy'!$O:$O),
        _xlfn.IFNA(_xlfn.XLOOKUP(K844,Transportation!$A:$A,Transportation!$M:$M),
          _xlfn.IFNA(_xlfn.XLOOKUP(K844,'Waste and circular economy'!$A:$A,'Waste and circular economy'!$P:$P),
            _xlfn.XLOOKUP(K844,'Water and wastewater'!$A:$A,'Water and wastewater'!$P:$P))))),
    0),
  0)</f>
        <v>14.4562673837037</v>
      </c>
    </row>
    <row r="845" spans="1:21" x14ac:dyDescent="0.35">
      <c r="A845" t="s">
        <v>3247</v>
      </c>
      <c r="B845">
        <v>2023</v>
      </c>
      <c r="C845">
        <v>2025</v>
      </c>
      <c r="D845" t="s">
        <v>225</v>
      </c>
      <c r="E845" t="s">
        <v>225</v>
      </c>
      <c r="F845" t="s">
        <v>2808</v>
      </c>
      <c r="G845" t="s">
        <v>1578</v>
      </c>
      <c r="H845" t="s">
        <v>2812</v>
      </c>
      <c r="I845">
        <v>1370</v>
      </c>
      <c r="J845" t="s">
        <v>3282</v>
      </c>
      <c r="K845" s="44">
        <v>1506</v>
      </c>
      <c r="L845" t="s">
        <v>2815</v>
      </c>
      <c r="M845" t="s">
        <v>228</v>
      </c>
      <c r="N845" t="s">
        <v>2816</v>
      </c>
      <c r="O845" t="s">
        <v>229</v>
      </c>
      <c r="P845">
        <v>0</v>
      </c>
      <c r="Q845">
        <v>0</v>
      </c>
      <c r="R845">
        <v>25000000</v>
      </c>
      <c r="S845">
        <v>23750000</v>
      </c>
      <c r="T845">
        <f>_xlfn.XLOOKUP(K845,[1]Sheet1!$K:$K,[1]Sheet1!$T:$T,0,0)</f>
        <v>186210526</v>
      </c>
      <c r="U845">
        <f>IF(ROW()=MATCH(K845,$K:$K,0),
  _xlfn.IFNA(_xlfn.IFNA(_xlfn.XLOOKUP(K845,Buildings!$A:$A,Buildings!$P:$P),
      _xlfn.IFNA(_xlfn.XLOOKUP(K845,'Renewable energy'!$A:$A,'Renewable energy'!$O:$O),
        _xlfn.IFNA(_xlfn.XLOOKUP(K845,Transportation!$A:$A,Transportation!$M:$M),
          _xlfn.IFNA(_xlfn.XLOOKUP(K845,'Waste and circular economy'!$A:$A,'Waste and circular economy'!$P:$P),
            _xlfn.XLOOKUP(K845,'Water and wastewater'!$A:$A,'Water and wastewater'!$P:$P))))),
    0),
  0)</f>
        <v>1.6151977240887838</v>
      </c>
    </row>
    <row r="846" spans="1:21" x14ac:dyDescent="0.35">
      <c r="A846" t="s">
        <v>3264</v>
      </c>
      <c r="B846">
        <v>2023</v>
      </c>
      <c r="C846">
        <v>2025</v>
      </c>
      <c r="D846" t="s">
        <v>225</v>
      </c>
      <c r="E846" t="s">
        <v>225</v>
      </c>
      <c r="F846" t="s">
        <v>2808</v>
      </c>
      <c r="G846" t="s">
        <v>1578</v>
      </c>
      <c r="H846" t="s">
        <v>2812</v>
      </c>
      <c r="I846">
        <v>1370</v>
      </c>
      <c r="J846" t="s">
        <v>3282</v>
      </c>
      <c r="K846" s="44">
        <v>1506</v>
      </c>
      <c r="L846" t="s">
        <v>2815</v>
      </c>
      <c r="M846" t="s">
        <v>228</v>
      </c>
      <c r="N846" t="s">
        <v>2816</v>
      </c>
      <c r="O846" t="s">
        <v>229</v>
      </c>
      <c r="P846">
        <v>0</v>
      </c>
      <c r="Q846">
        <v>0</v>
      </c>
      <c r="R846">
        <v>27234575</v>
      </c>
      <c r="S846">
        <v>26213285</v>
      </c>
      <c r="T846">
        <f>_xlfn.XLOOKUP(K846,[1]Sheet1!$K:$K,[1]Sheet1!$T:$T,0,0)</f>
        <v>186210526</v>
      </c>
      <c r="U846">
        <f>IF(ROW()=MATCH(K846,$K:$K,0),
  _xlfn.IFNA(_xlfn.IFNA(_xlfn.XLOOKUP(K846,Buildings!$A:$A,Buildings!$P:$P),
      _xlfn.IFNA(_xlfn.XLOOKUP(K846,'Renewable energy'!$A:$A,'Renewable energy'!$O:$O),
        _xlfn.IFNA(_xlfn.XLOOKUP(K846,Transportation!$A:$A,Transportation!$M:$M),
          _xlfn.IFNA(_xlfn.XLOOKUP(K846,'Waste and circular economy'!$A:$A,'Waste and circular economy'!$P:$P),
            _xlfn.XLOOKUP(K846,'Water and wastewater'!$A:$A,'Water and wastewater'!$P:$P))))),
    0),
  0)</f>
        <v>0</v>
      </c>
    </row>
    <row r="847" spans="1:21" x14ac:dyDescent="0.35">
      <c r="A847" t="s">
        <v>3265</v>
      </c>
      <c r="B847">
        <v>2023</v>
      </c>
      <c r="C847">
        <v>2025</v>
      </c>
      <c r="D847" t="s">
        <v>225</v>
      </c>
      <c r="E847" t="s">
        <v>225</v>
      </c>
      <c r="F847" t="s">
        <v>2808</v>
      </c>
      <c r="G847" t="s">
        <v>1578</v>
      </c>
      <c r="H847" t="s">
        <v>2812</v>
      </c>
      <c r="I847">
        <v>1370</v>
      </c>
      <c r="J847" t="s">
        <v>3282</v>
      </c>
      <c r="K847" s="44">
        <v>1506</v>
      </c>
      <c r="L847" t="s">
        <v>2815</v>
      </c>
      <c r="M847" t="s">
        <v>228</v>
      </c>
      <c r="N847" t="s">
        <v>2816</v>
      </c>
      <c r="O847" t="s">
        <v>229</v>
      </c>
      <c r="P847">
        <v>0</v>
      </c>
      <c r="Q847">
        <v>0</v>
      </c>
      <c r="R847">
        <v>75000000</v>
      </c>
      <c r="S847">
        <v>73125000</v>
      </c>
      <c r="T847">
        <f>_xlfn.XLOOKUP(K847,[1]Sheet1!$K:$K,[1]Sheet1!$T:$T,0,0)</f>
        <v>186210526</v>
      </c>
      <c r="U847">
        <f>IF(ROW()=MATCH(K847,$K:$K,0),
  _xlfn.IFNA(_xlfn.IFNA(_xlfn.XLOOKUP(K847,Buildings!$A:$A,Buildings!$P:$P),
      _xlfn.IFNA(_xlfn.XLOOKUP(K847,'Renewable energy'!$A:$A,'Renewable energy'!$O:$O),
        _xlfn.IFNA(_xlfn.XLOOKUP(K847,Transportation!$A:$A,Transportation!$M:$M),
          _xlfn.IFNA(_xlfn.XLOOKUP(K847,'Waste and circular economy'!$A:$A,'Waste and circular economy'!$P:$P),
            _xlfn.XLOOKUP(K847,'Water and wastewater'!$A:$A,'Water and wastewater'!$P:$P))))),
    0),
  0)</f>
        <v>0</v>
      </c>
    </row>
    <row r="848" spans="1:21" x14ac:dyDescent="0.35">
      <c r="A848" t="s">
        <v>3266</v>
      </c>
      <c r="B848">
        <v>2023</v>
      </c>
      <c r="C848">
        <v>2025</v>
      </c>
      <c r="D848" t="s">
        <v>225</v>
      </c>
      <c r="E848" t="s">
        <v>225</v>
      </c>
      <c r="F848" t="s">
        <v>2808</v>
      </c>
      <c r="G848" t="s">
        <v>1578</v>
      </c>
      <c r="H848" t="s">
        <v>2812</v>
      </c>
      <c r="I848">
        <v>1370</v>
      </c>
      <c r="J848" t="s">
        <v>3282</v>
      </c>
      <c r="K848" s="44">
        <v>1506</v>
      </c>
      <c r="L848" t="s">
        <v>2815</v>
      </c>
      <c r="M848" t="s">
        <v>228</v>
      </c>
      <c r="N848" t="s">
        <v>2816</v>
      </c>
      <c r="O848" t="s">
        <v>229</v>
      </c>
      <c r="P848">
        <v>0</v>
      </c>
      <c r="Q848">
        <v>0</v>
      </c>
      <c r="R848">
        <v>22699276</v>
      </c>
      <c r="S848">
        <v>22415533.31059188</v>
      </c>
      <c r="T848">
        <f>_xlfn.XLOOKUP(K848,[1]Sheet1!$K:$K,[1]Sheet1!$T:$T,0,0)</f>
        <v>186210526</v>
      </c>
      <c r="U848">
        <f>IF(ROW()=MATCH(K848,$K:$K,0),
  _xlfn.IFNA(_xlfn.IFNA(_xlfn.XLOOKUP(K848,Buildings!$A:$A,Buildings!$P:$P),
      _xlfn.IFNA(_xlfn.XLOOKUP(K848,'Renewable energy'!$A:$A,'Renewable energy'!$O:$O),
        _xlfn.IFNA(_xlfn.XLOOKUP(K848,Transportation!$A:$A,Transportation!$M:$M),
          _xlfn.IFNA(_xlfn.XLOOKUP(K848,'Waste and circular economy'!$A:$A,'Waste and circular economy'!$P:$P),
            _xlfn.XLOOKUP(K848,'Water and wastewater'!$A:$A,'Water and wastewater'!$P:$P))))),
    0),
  0)</f>
        <v>0</v>
      </c>
    </row>
    <row r="849" spans="1:21" x14ac:dyDescent="0.35">
      <c r="A849" t="s">
        <v>3247</v>
      </c>
      <c r="B849">
        <v>2023</v>
      </c>
      <c r="C849">
        <v>2025</v>
      </c>
      <c r="D849" t="s">
        <v>225</v>
      </c>
      <c r="E849" t="s">
        <v>225</v>
      </c>
      <c r="F849" t="s">
        <v>2808</v>
      </c>
      <c r="G849" t="s">
        <v>1578</v>
      </c>
      <c r="H849" t="s">
        <v>2812</v>
      </c>
      <c r="I849">
        <v>1370</v>
      </c>
      <c r="J849" t="s">
        <v>3282</v>
      </c>
      <c r="K849" s="44">
        <v>1507</v>
      </c>
      <c r="L849" t="s">
        <v>2817</v>
      </c>
      <c r="M849" t="s">
        <v>226</v>
      </c>
      <c r="N849" t="s">
        <v>2818</v>
      </c>
      <c r="O849" t="s">
        <v>227</v>
      </c>
      <c r="P849">
        <v>0</v>
      </c>
      <c r="Q849">
        <v>0</v>
      </c>
      <c r="R849">
        <v>25000000</v>
      </c>
      <c r="S849">
        <v>23750000</v>
      </c>
      <c r="T849">
        <f>_xlfn.XLOOKUP(K849,[1]Sheet1!$K:$K,[1]Sheet1!$T:$T,0,0)</f>
        <v>538789474</v>
      </c>
      <c r="U849">
        <f>IF(ROW()=MATCH(K849,$K:$K,0),
  _xlfn.IFNA(_xlfn.IFNA(_xlfn.XLOOKUP(K849,Buildings!$A:$A,Buildings!$P:$P),
      _xlfn.IFNA(_xlfn.XLOOKUP(K849,'Renewable energy'!$A:$A,'Renewable energy'!$O:$O),
        _xlfn.IFNA(_xlfn.XLOOKUP(K849,Transportation!$A:$A,Transportation!$M:$M),
          _xlfn.IFNA(_xlfn.XLOOKUP(K849,'Waste and circular economy'!$A:$A,'Waste and circular economy'!$P:$P),
            _xlfn.XLOOKUP(K849,'Water and wastewater'!$A:$A,'Water and wastewater'!$P:$P))))),
    0),
  0)</f>
        <v>0.95052977066164757</v>
      </c>
    </row>
    <row r="850" spans="1:21" x14ac:dyDescent="0.35">
      <c r="A850" t="s">
        <v>3264</v>
      </c>
      <c r="B850">
        <v>2023</v>
      </c>
      <c r="C850">
        <v>2025</v>
      </c>
      <c r="D850" t="s">
        <v>225</v>
      </c>
      <c r="E850" t="s">
        <v>225</v>
      </c>
      <c r="F850" t="s">
        <v>2808</v>
      </c>
      <c r="G850" t="s">
        <v>1578</v>
      </c>
      <c r="H850" t="s">
        <v>2812</v>
      </c>
      <c r="I850">
        <v>1370</v>
      </c>
      <c r="J850" t="s">
        <v>3282</v>
      </c>
      <c r="K850" s="44">
        <v>1507</v>
      </c>
      <c r="L850" t="s">
        <v>2817</v>
      </c>
      <c r="M850" t="s">
        <v>226</v>
      </c>
      <c r="N850" t="s">
        <v>2818</v>
      </c>
      <c r="O850" t="s">
        <v>227</v>
      </c>
      <c r="P850">
        <v>0</v>
      </c>
      <c r="Q850">
        <v>0</v>
      </c>
      <c r="R850">
        <v>27234575</v>
      </c>
      <c r="S850">
        <v>26213285</v>
      </c>
      <c r="T850">
        <f>_xlfn.XLOOKUP(K850,[1]Sheet1!$K:$K,[1]Sheet1!$T:$T,0,0)</f>
        <v>538789474</v>
      </c>
      <c r="U850">
        <f>IF(ROW()=MATCH(K850,$K:$K,0),
  _xlfn.IFNA(_xlfn.IFNA(_xlfn.XLOOKUP(K850,Buildings!$A:$A,Buildings!$P:$P),
      _xlfn.IFNA(_xlfn.XLOOKUP(K850,'Renewable energy'!$A:$A,'Renewable energy'!$O:$O),
        _xlfn.IFNA(_xlfn.XLOOKUP(K850,Transportation!$A:$A,Transportation!$M:$M),
          _xlfn.IFNA(_xlfn.XLOOKUP(K850,'Waste and circular economy'!$A:$A,'Waste and circular economy'!$P:$P),
            _xlfn.XLOOKUP(K850,'Water and wastewater'!$A:$A,'Water and wastewater'!$P:$P))))),
    0),
  0)</f>
        <v>0</v>
      </c>
    </row>
    <row r="851" spans="1:21" x14ac:dyDescent="0.35">
      <c r="A851" t="s">
        <v>3265</v>
      </c>
      <c r="B851">
        <v>2023</v>
      </c>
      <c r="C851">
        <v>2025</v>
      </c>
      <c r="D851" t="s">
        <v>225</v>
      </c>
      <c r="E851" t="s">
        <v>225</v>
      </c>
      <c r="F851" t="s">
        <v>2808</v>
      </c>
      <c r="G851" t="s">
        <v>1578</v>
      </c>
      <c r="H851" t="s">
        <v>2812</v>
      </c>
      <c r="I851">
        <v>1370</v>
      </c>
      <c r="J851" t="s">
        <v>3282</v>
      </c>
      <c r="K851" s="44">
        <v>1507</v>
      </c>
      <c r="L851" t="s">
        <v>2817</v>
      </c>
      <c r="M851" t="s">
        <v>226</v>
      </c>
      <c r="N851" t="s">
        <v>2818</v>
      </c>
      <c r="O851" t="s">
        <v>227</v>
      </c>
      <c r="P851">
        <v>0</v>
      </c>
      <c r="Q851">
        <v>0</v>
      </c>
      <c r="R851">
        <v>75000000</v>
      </c>
      <c r="S851">
        <v>73125000</v>
      </c>
      <c r="T851">
        <f>_xlfn.XLOOKUP(K851,[1]Sheet1!$K:$K,[1]Sheet1!$T:$T,0,0)</f>
        <v>538789474</v>
      </c>
      <c r="U851">
        <f>IF(ROW()=MATCH(K851,$K:$K,0),
  _xlfn.IFNA(_xlfn.IFNA(_xlfn.XLOOKUP(K851,Buildings!$A:$A,Buildings!$P:$P),
      _xlfn.IFNA(_xlfn.XLOOKUP(K851,'Renewable energy'!$A:$A,'Renewable energy'!$O:$O),
        _xlfn.IFNA(_xlfn.XLOOKUP(K851,Transportation!$A:$A,Transportation!$M:$M),
          _xlfn.IFNA(_xlfn.XLOOKUP(K851,'Waste and circular economy'!$A:$A,'Waste and circular economy'!$P:$P),
            _xlfn.XLOOKUP(K851,'Water and wastewater'!$A:$A,'Water and wastewater'!$P:$P))))),
    0),
  0)</f>
        <v>0</v>
      </c>
    </row>
    <row r="852" spans="1:21" x14ac:dyDescent="0.35">
      <c r="A852" t="s">
        <v>3266</v>
      </c>
      <c r="B852">
        <v>2023</v>
      </c>
      <c r="C852">
        <v>2025</v>
      </c>
      <c r="D852" t="s">
        <v>225</v>
      </c>
      <c r="E852" t="s">
        <v>225</v>
      </c>
      <c r="F852" t="s">
        <v>2808</v>
      </c>
      <c r="G852" t="s">
        <v>1578</v>
      </c>
      <c r="H852" t="s">
        <v>2812</v>
      </c>
      <c r="I852">
        <v>1370</v>
      </c>
      <c r="J852" t="s">
        <v>3282</v>
      </c>
      <c r="K852" s="44">
        <v>1507</v>
      </c>
      <c r="L852" t="s">
        <v>2817</v>
      </c>
      <c r="M852" t="s">
        <v>226</v>
      </c>
      <c r="N852" t="s">
        <v>2818</v>
      </c>
      <c r="O852" t="s">
        <v>227</v>
      </c>
      <c r="P852">
        <v>0</v>
      </c>
      <c r="Q852">
        <v>0</v>
      </c>
      <c r="R852">
        <v>42550724</v>
      </c>
      <c r="S852">
        <v>42018836.689408123</v>
      </c>
      <c r="T852">
        <f>_xlfn.XLOOKUP(K852,[1]Sheet1!$K:$K,[1]Sheet1!$T:$T,0,0)</f>
        <v>538789474</v>
      </c>
      <c r="U852">
        <f>IF(ROW()=MATCH(K852,$K:$K,0),
  _xlfn.IFNA(_xlfn.IFNA(_xlfn.XLOOKUP(K852,Buildings!$A:$A,Buildings!$P:$P),
      _xlfn.IFNA(_xlfn.XLOOKUP(K852,'Renewable energy'!$A:$A,'Renewable energy'!$O:$O),
        _xlfn.IFNA(_xlfn.XLOOKUP(K852,Transportation!$A:$A,Transportation!$M:$M),
          _xlfn.IFNA(_xlfn.XLOOKUP(K852,'Waste and circular economy'!$A:$A,'Waste and circular economy'!$P:$P),
            _xlfn.XLOOKUP(K852,'Water and wastewater'!$A:$A,'Water and wastewater'!$P:$P))))),
    0),
  0)</f>
        <v>0</v>
      </c>
    </row>
    <row r="853" spans="1:21" x14ac:dyDescent="0.35">
      <c r="A853" t="s">
        <v>3251</v>
      </c>
      <c r="B853">
        <v>2022</v>
      </c>
      <c r="C853">
        <v>2022</v>
      </c>
      <c r="D853" t="s">
        <v>841</v>
      </c>
      <c r="E853" t="s">
        <v>841</v>
      </c>
      <c r="F853" t="s">
        <v>2819</v>
      </c>
      <c r="G853" t="s">
        <v>1412</v>
      </c>
      <c r="H853" t="s">
        <v>2820</v>
      </c>
      <c r="I853">
        <v>20800</v>
      </c>
      <c r="J853" t="s">
        <v>3284</v>
      </c>
      <c r="K853" s="44">
        <v>1437</v>
      </c>
      <c r="L853" t="s">
        <v>2821</v>
      </c>
      <c r="M853" t="s">
        <v>842</v>
      </c>
      <c r="N853" t="s">
        <v>2822</v>
      </c>
      <c r="O853" t="s">
        <v>843</v>
      </c>
      <c r="P853">
        <v>0</v>
      </c>
      <c r="Q853">
        <v>0</v>
      </c>
      <c r="R853">
        <v>430000</v>
      </c>
      <c r="S853">
        <v>92000</v>
      </c>
      <c r="T853">
        <f>_xlfn.XLOOKUP(K853,[1]Sheet1!$K:$K,[1]Sheet1!$T:$T,0,0)</f>
        <v>452500</v>
      </c>
      <c r="U853">
        <f>IF(ROW()=MATCH(K853,$K:$K,0),
  _xlfn.IFNA(_xlfn.IFNA(_xlfn.XLOOKUP(K853,Buildings!$A:$A,Buildings!$P:$P),
      _xlfn.IFNA(_xlfn.XLOOKUP(K853,'Renewable energy'!$A:$A,'Renewable energy'!$O:$O),
        _xlfn.IFNA(_xlfn.XLOOKUP(K853,Transportation!$A:$A,Transportation!$M:$M),
          _xlfn.IFNA(_xlfn.XLOOKUP(K853,'Waste and circular economy'!$A:$A,'Waste and circular economy'!$P:$P),
            _xlfn.XLOOKUP(K853,'Water and wastewater'!$A:$A,'Water and wastewater'!$P:$P))))),
    0),
  0)</f>
        <v>0</v>
      </c>
    </row>
    <row r="854" spans="1:21" x14ac:dyDescent="0.35">
      <c r="A854" t="s">
        <v>2945</v>
      </c>
      <c r="B854">
        <v>2022</v>
      </c>
      <c r="C854">
        <v>2022</v>
      </c>
      <c r="D854" t="s">
        <v>278</v>
      </c>
      <c r="E854" t="s">
        <v>278</v>
      </c>
      <c r="F854" t="s">
        <v>2819</v>
      </c>
      <c r="G854" t="s">
        <v>1412</v>
      </c>
      <c r="H854" t="s">
        <v>2820</v>
      </c>
      <c r="I854">
        <v>20020</v>
      </c>
      <c r="J854" t="s">
        <v>3282</v>
      </c>
      <c r="K854" s="44">
        <v>1455</v>
      </c>
      <c r="L854" t="s">
        <v>2823</v>
      </c>
      <c r="M854" t="s">
        <v>281</v>
      </c>
      <c r="N854" t="s">
        <v>2824</v>
      </c>
      <c r="O854" t="s">
        <v>282</v>
      </c>
      <c r="P854">
        <v>0</v>
      </c>
      <c r="Q854">
        <v>0</v>
      </c>
      <c r="R854">
        <v>2900000</v>
      </c>
      <c r="S854">
        <v>2682500</v>
      </c>
      <c r="T854">
        <f>_xlfn.XLOOKUP(K854,[1]Sheet1!$K:$K,[1]Sheet1!$T:$T,0,0)</f>
        <v>11062500</v>
      </c>
      <c r="U854">
        <f>IF(ROW()=MATCH(K854,$K:$K,0),
  _xlfn.IFNA(_xlfn.IFNA(_xlfn.XLOOKUP(K854,Buildings!$A:$A,Buildings!$P:$P),
      _xlfn.IFNA(_xlfn.XLOOKUP(K854,'Renewable energy'!$A:$A,'Renewable energy'!$O:$O),
        _xlfn.IFNA(_xlfn.XLOOKUP(K854,Transportation!$A:$A,Transportation!$M:$M),
          _xlfn.IFNA(_xlfn.XLOOKUP(K854,'Waste and circular economy'!$A:$A,'Waste and circular economy'!$P:$P),
            _xlfn.XLOOKUP(K854,'Water and wastewater'!$A:$A,'Water and wastewater'!$P:$P))))),
    0),
  0)</f>
        <v>0</v>
      </c>
    </row>
    <row r="855" spans="1:21" x14ac:dyDescent="0.35">
      <c r="A855" t="s">
        <v>3267</v>
      </c>
      <c r="B855">
        <v>2020</v>
      </c>
      <c r="C855">
        <v>2021</v>
      </c>
      <c r="D855" t="s">
        <v>278</v>
      </c>
      <c r="E855" t="s">
        <v>278</v>
      </c>
      <c r="F855" t="s">
        <v>2819</v>
      </c>
      <c r="G855" t="s">
        <v>1412</v>
      </c>
      <c r="H855" t="s">
        <v>2820</v>
      </c>
      <c r="I855">
        <v>20020</v>
      </c>
      <c r="J855" t="s">
        <v>3284</v>
      </c>
      <c r="K855" s="44">
        <v>1315</v>
      </c>
      <c r="L855" t="s">
        <v>2086</v>
      </c>
      <c r="M855" t="s">
        <v>856</v>
      </c>
      <c r="N855" t="s">
        <v>2825</v>
      </c>
      <c r="O855" t="s">
        <v>857</v>
      </c>
      <c r="P855">
        <v>0</v>
      </c>
      <c r="Q855">
        <v>0</v>
      </c>
      <c r="R855">
        <v>1250000</v>
      </c>
      <c r="S855">
        <v>250000</v>
      </c>
      <c r="T855">
        <f>_xlfn.XLOOKUP(K855,[1]Sheet1!$K:$K,[1]Sheet1!$T:$T,0,0)</f>
        <v>2500000</v>
      </c>
      <c r="U855">
        <f>IF(ROW()=MATCH(K855,$K:$K,0),
  _xlfn.IFNA(_xlfn.IFNA(_xlfn.XLOOKUP(K855,Buildings!$A:$A,Buildings!$P:$P),
      _xlfn.IFNA(_xlfn.XLOOKUP(K855,'Renewable energy'!$A:$A,'Renewable energy'!$O:$O),
        _xlfn.IFNA(_xlfn.XLOOKUP(K855,Transportation!$A:$A,Transportation!$M:$M),
          _xlfn.IFNA(_xlfn.XLOOKUP(K855,'Waste and circular economy'!$A:$A,'Waste and circular economy'!$P:$P),
            _xlfn.XLOOKUP(K855,'Water and wastewater'!$A:$A,'Water and wastewater'!$P:$P))))),
    0),
  0)</f>
        <v>1.7303999999999999</v>
      </c>
    </row>
    <row r="856" spans="1:21" x14ac:dyDescent="0.35">
      <c r="A856" t="s">
        <v>3268</v>
      </c>
      <c r="B856">
        <v>2021</v>
      </c>
      <c r="C856">
        <v>2028</v>
      </c>
      <c r="D856" t="s">
        <v>278</v>
      </c>
      <c r="E856" t="s">
        <v>278</v>
      </c>
      <c r="F856" t="s">
        <v>2819</v>
      </c>
      <c r="G856" t="s">
        <v>1412</v>
      </c>
      <c r="H856" t="s">
        <v>2820</v>
      </c>
      <c r="I856">
        <v>20020</v>
      </c>
      <c r="J856" t="s">
        <v>3285</v>
      </c>
      <c r="K856" s="44">
        <v>1457</v>
      </c>
      <c r="L856" t="s">
        <v>2400</v>
      </c>
      <c r="M856" t="s">
        <v>1075</v>
      </c>
      <c r="N856" t="s">
        <v>2826</v>
      </c>
      <c r="O856" t="s">
        <v>1076</v>
      </c>
      <c r="P856">
        <v>0</v>
      </c>
      <c r="Q856">
        <v>0</v>
      </c>
      <c r="R856">
        <v>5300000</v>
      </c>
      <c r="S856">
        <v>4902500</v>
      </c>
      <c r="T856">
        <f>_xlfn.XLOOKUP(K856,[1]Sheet1!$K:$K,[1]Sheet1!$T:$T,0,0)</f>
        <v>28890000</v>
      </c>
      <c r="U856">
        <f>IF(ROW()=MATCH(K856,$K:$K,0),
  _xlfn.IFNA(_xlfn.IFNA(_xlfn.XLOOKUP(K856,Buildings!$A:$A,Buildings!$P:$P),
      _xlfn.IFNA(_xlfn.XLOOKUP(K856,'Renewable energy'!$A:$A,'Renewable energy'!$O:$O),
        _xlfn.IFNA(_xlfn.XLOOKUP(K856,Transportation!$A:$A,Transportation!$M:$M),
          _xlfn.IFNA(_xlfn.XLOOKUP(K856,'Waste and circular economy'!$A:$A,'Waste and circular economy'!$P:$P),
            _xlfn.XLOOKUP(K856,'Water and wastewater'!$A:$A,'Water and wastewater'!$P:$P))))),
    0),
  0)</f>
        <v>1.928230031152648E-2</v>
      </c>
    </row>
    <row r="857" spans="1:21" x14ac:dyDescent="0.35">
      <c r="A857" t="s">
        <v>3269</v>
      </c>
      <c r="B857">
        <v>2021</v>
      </c>
      <c r="C857">
        <v>2028</v>
      </c>
      <c r="D857" t="s">
        <v>278</v>
      </c>
      <c r="E857" t="s">
        <v>278</v>
      </c>
      <c r="F857" t="s">
        <v>2819</v>
      </c>
      <c r="G857" t="s">
        <v>1412</v>
      </c>
      <c r="H857" t="s">
        <v>2820</v>
      </c>
      <c r="I857">
        <v>20020</v>
      </c>
      <c r="J857" t="s">
        <v>3285</v>
      </c>
      <c r="K857" s="44">
        <v>1457</v>
      </c>
      <c r="L857" t="s">
        <v>2400</v>
      </c>
      <c r="M857" t="s">
        <v>1075</v>
      </c>
      <c r="N857" t="s">
        <v>2826</v>
      </c>
      <c r="O857" t="s">
        <v>1076</v>
      </c>
      <c r="P857">
        <v>0</v>
      </c>
      <c r="Q857">
        <v>0</v>
      </c>
      <c r="R857">
        <v>2040000</v>
      </c>
      <c r="S857">
        <v>1938000</v>
      </c>
      <c r="T857">
        <f>_xlfn.XLOOKUP(K857,[1]Sheet1!$K:$K,[1]Sheet1!$T:$T,0,0)</f>
        <v>28890000</v>
      </c>
      <c r="U857">
        <f>IF(ROW()=MATCH(K857,$K:$K,0),
  _xlfn.IFNA(_xlfn.IFNA(_xlfn.XLOOKUP(K857,Buildings!$A:$A,Buildings!$P:$P),
      _xlfn.IFNA(_xlfn.XLOOKUP(K857,'Renewable energy'!$A:$A,'Renewable energy'!$O:$O),
        _xlfn.IFNA(_xlfn.XLOOKUP(K857,Transportation!$A:$A,Transportation!$M:$M),
          _xlfn.IFNA(_xlfn.XLOOKUP(K857,'Waste and circular economy'!$A:$A,'Waste and circular economy'!$P:$P),
            _xlfn.XLOOKUP(K857,'Water and wastewater'!$A:$A,'Water and wastewater'!$P:$P))))),
    0),
  0)</f>
        <v>0</v>
      </c>
    </row>
    <row r="858" spans="1:21" x14ac:dyDescent="0.35">
      <c r="A858" t="s">
        <v>2932</v>
      </c>
      <c r="B858">
        <v>2021</v>
      </c>
      <c r="C858">
        <v>2028</v>
      </c>
      <c r="D858" t="s">
        <v>278</v>
      </c>
      <c r="E858" t="s">
        <v>278</v>
      </c>
      <c r="F858" t="s">
        <v>2819</v>
      </c>
      <c r="G858" t="s">
        <v>1412</v>
      </c>
      <c r="H858" t="s">
        <v>2820</v>
      </c>
      <c r="I858">
        <v>20020</v>
      </c>
      <c r="J858" t="s">
        <v>3285</v>
      </c>
      <c r="K858" s="44">
        <v>1457</v>
      </c>
      <c r="L858" t="s">
        <v>2400</v>
      </c>
      <c r="M858" t="s">
        <v>1075</v>
      </c>
      <c r="N858" t="s">
        <v>2826</v>
      </c>
      <c r="O858" t="s">
        <v>1076</v>
      </c>
      <c r="P858">
        <v>0</v>
      </c>
      <c r="Q858">
        <v>0</v>
      </c>
      <c r="R858">
        <v>1000000</v>
      </c>
      <c r="S858">
        <v>961540</v>
      </c>
      <c r="T858">
        <f>_xlfn.XLOOKUP(K858,[1]Sheet1!$K:$K,[1]Sheet1!$T:$T,0,0)</f>
        <v>28890000</v>
      </c>
      <c r="U858">
        <f>IF(ROW()=MATCH(K858,$K:$K,0),
  _xlfn.IFNA(_xlfn.IFNA(_xlfn.XLOOKUP(K858,Buildings!$A:$A,Buildings!$P:$P),
      _xlfn.IFNA(_xlfn.XLOOKUP(K858,'Renewable energy'!$A:$A,'Renewable energy'!$O:$O),
        _xlfn.IFNA(_xlfn.XLOOKUP(K858,Transportation!$A:$A,Transportation!$M:$M),
          _xlfn.IFNA(_xlfn.XLOOKUP(K858,'Waste and circular economy'!$A:$A,'Waste and circular economy'!$P:$P),
            _xlfn.XLOOKUP(K858,'Water and wastewater'!$A:$A,'Water and wastewater'!$P:$P))))),
    0),
  0)</f>
        <v>0</v>
      </c>
    </row>
    <row r="859" spans="1:21" x14ac:dyDescent="0.35">
      <c r="A859" t="s">
        <v>2945</v>
      </c>
      <c r="B859">
        <v>2022</v>
      </c>
      <c r="C859">
        <v>2026</v>
      </c>
      <c r="D859" t="s">
        <v>278</v>
      </c>
      <c r="E859" t="s">
        <v>278</v>
      </c>
      <c r="F859" t="s">
        <v>2819</v>
      </c>
      <c r="G859" t="s">
        <v>1412</v>
      </c>
      <c r="H859" t="s">
        <v>2820</v>
      </c>
      <c r="I859">
        <v>20020</v>
      </c>
      <c r="J859" t="s">
        <v>3282</v>
      </c>
      <c r="K859" s="44">
        <v>1456</v>
      </c>
      <c r="L859" t="s">
        <v>2827</v>
      </c>
      <c r="M859" t="s">
        <v>279</v>
      </c>
      <c r="N859" t="s">
        <v>2828</v>
      </c>
      <c r="O859" t="s">
        <v>280</v>
      </c>
      <c r="P859">
        <v>0</v>
      </c>
      <c r="Q859">
        <v>0</v>
      </c>
      <c r="R859">
        <v>2000000</v>
      </c>
      <c r="S859">
        <v>1880000</v>
      </c>
      <c r="T859">
        <f>_xlfn.XLOOKUP(K859,[1]Sheet1!$K:$K,[1]Sheet1!$T:$T,0,0)</f>
        <v>8500000</v>
      </c>
      <c r="U859">
        <f>IF(ROW()=MATCH(K859,$K:$K,0),
  _xlfn.IFNA(_xlfn.IFNA(_xlfn.XLOOKUP(K859,Buildings!$A:$A,Buildings!$P:$P),
      _xlfn.IFNA(_xlfn.XLOOKUP(K859,'Renewable energy'!$A:$A,'Renewable energy'!$O:$O),
        _xlfn.IFNA(_xlfn.XLOOKUP(K859,Transportation!$A:$A,Transportation!$M:$M),
          _xlfn.IFNA(_xlfn.XLOOKUP(K859,'Waste and circular economy'!$A:$A,'Waste and circular economy'!$P:$P),
            _xlfn.XLOOKUP(K859,'Water and wastewater'!$A:$A,'Water and wastewater'!$P:$P))))),
    0),
  0)</f>
        <v>0</v>
      </c>
    </row>
    <row r="860" spans="1:21" x14ac:dyDescent="0.35">
      <c r="A860" t="s">
        <v>3269</v>
      </c>
      <c r="B860">
        <v>2022</v>
      </c>
      <c r="C860">
        <v>2026</v>
      </c>
      <c r="D860" t="s">
        <v>278</v>
      </c>
      <c r="E860" t="s">
        <v>278</v>
      </c>
      <c r="F860" t="s">
        <v>2819</v>
      </c>
      <c r="G860" t="s">
        <v>1412</v>
      </c>
      <c r="H860" t="s">
        <v>2820</v>
      </c>
      <c r="I860">
        <v>20020</v>
      </c>
      <c r="J860" t="s">
        <v>3282</v>
      </c>
      <c r="K860" s="44">
        <v>1456</v>
      </c>
      <c r="L860" t="s">
        <v>2827</v>
      </c>
      <c r="M860" t="s">
        <v>279</v>
      </c>
      <c r="N860" t="s">
        <v>2828</v>
      </c>
      <c r="O860" t="s">
        <v>280</v>
      </c>
      <c r="P860">
        <v>0</v>
      </c>
      <c r="Q860">
        <v>0</v>
      </c>
      <c r="R860">
        <v>1650000</v>
      </c>
      <c r="S860">
        <v>1485000</v>
      </c>
      <c r="T860">
        <f>_xlfn.XLOOKUP(K860,[1]Sheet1!$K:$K,[1]Sheet1!$T:$T,0,0)</f>
        <v>8500000</v>
      </c>
      <c r="U860">
        <f>IF(ROW()=MATCH(K860,$K:$K,0),
  _xlfn.IFNA(_xlfn.IFNA(_xlfn.XLOOKUP(K860,Buildings!$A:$A,Buildings!$P:$P),
      _xlfn.IFNA(_xlfn.XLOOKUP(K860,'Renewable energy'!$A:$A,'Renewable energy'!$O:$O),
        _xlfn.IFNA(_xlfn.XLOOKUP(K860,Transportation!$A:$A,Transportation!$M:$M),
          _xlfn.IFNA(_xlfn.XLOOKUP(K860,'Waste and circular economy'!$A:$A,'Waste and circular economy'!$P:$P),
            _xlfn.XLOOKUP(K860,'Water and wastewater'!$A:$A,'Water and wastewater'!$P:$P))))),
    0),
  0)</f>
        <v>0</v>
      </c>
    </row>
    <row r="861" spans="1:21" x14ac:dyDescent="0.35">
      <c r="A861" t="s">
        <v>2932</v>
      </c>
      <c r="B861">
        <v>2022</v>
      </c>
      <c r="C861">
        <v>2026</v>
      </c>
      <c r="D861" t="s">
        <v>278</v>
      </c>
      <c r="E861" t="s">
        <v>278</v>
      </c>
      <c r="F861" t="s">
        <v>2819</v>
      </c>
      <c r="G861" t="s">
        <v>1412</v>
      </c>
      <c r="H861" t="s">
        <v>2820</v>
      </c>
      <c r="I861">
        <v>20020</v>
      </c>
      <c r="J861" t="s">
        <v>3282</v>
      </c>
      <c r="K861" s="44">
        <v>1456</v>
      </c>
      <c r="L861" t="s">
        <v>2827</v>
      </c>
      <c r="M861" t="s">
        <v>279</v>
      </c>
      <c r="N861" t="s">
        <v>2828</v>
      </c>
      <c r="O861" t="s">
        <v>280</v>
      </c>
      <c r="P861">
        <v>0</v>
      </c>
      <c r="Q861">
        <v>0</v>
      </c>
      <c r="R861">
        <v>1000000</v>
      </c>
      <c r="S861">
        <v>961540</v>
      </c>
      <c r="T861">
        <f>_xlfn.XLOOKUP(K861,[1]Sheet1!$K:$K,[1]Sheet1!$T:$T,0,0)</f>
        <v>8500000</v>
      </c>
      <c r="U861">
        <f>IF(ROW()=MATCH(K861,$K:$K,0),
  _xlfn.IFNA(_xlfn.IFNA(_xlfn.XLOOKUP(K861,Buildings!$A:$A,Buildings!$P:$P),
      _xlfn.IFNA(_xlfn.XLOOKUP(K861,'Renewable energy'!$A:$A,'Renewable energy'!$O:$O),
        _xlfn.IFNA(_xlfn.XLOOKUP(K861,Transportation!$A:$A,Transportation!$M:$M),
          _xlfn.IFNA(_xlfn.XLOOKUP(K861,'Waste and circular economy'!$A:$A,'Waste and circular economy'!$P:$P),
            _xlfn.XLOOKUP(K861,'Water and wastewater'!$A:$A,'Water and wastewater'!$P:$P))))),
    0),
  0)</f>
        <v>0</v>
      </c>
    </row>
    <row r="862" spans="1:21" x14ac:dyDescent="0.35">
      <c r="A862" t="s">
        <v>3270</v>
      </c>
      <c r="B862">
        <v>2021</v>
      </c>
      <c r="C862">
        <v>2024</v>
      </c>
      <c r="D862" t="s">
        <v>245</v>
      </c>
      <c r="E862" t="s">
        <v>245</v>
      </c>
      <c r="F862" t="s">
        <v>2829</v>
      </c>
      <c r="G862" t="s">
        <v>1403</v>
      </c>
      <c r="H862" t="s">
        <v>2830</v>
      </c>
      <c r="I862">
        <v>18570</v>
      </c>
      <c r="J862" t="s">
        <v>3282</v>
      </c>
      <c r="K862" s="44">
        <v>1490</v>
      </c>
      <c r="L862" t="s">
        <v>2831</v>
      </c>
      <c r="M862" t="s">
        <v>246</v>
      </c>
      <c r="N862" t="s">
        <v>2832</v>
      </c>
      <c r="O862" t="s">
        <v>247</v>
      </c>
      <c r="P862">
        <v>0</v>
      </c>
      <c r="Q862">
        <v>0</v>
      </c>
      <c r="R862">
        <v>65000000</v>
      </c>
      <c r="S862">
        <v>61750000</v>
      </c>
      <c r="T862">
        <f>_xlfn.XLOOKUP(K862,[1]Sheet1!$K:$K,[1]Sheet1!$T:$T,0,0)</f>
        <v>150087500</v>
      </c>
      <c r="U862">
        <f>IF(ROW()=MATCH(K862,$K:$K,0),
  _xlfn.IFNA(_xlfn.IFNA(_xlfn.XLOOKUP(K862,Buildings!$A:$A,Buildings!$P:$P),
      _xlfn.IFNA(_xlfn.XLOOKUP(K862,'Renewable energy'!$A:$A,'Renewable energy'!$O:$O),
        _xlfn.IFNA(_xlfn.XLOOKUP(K862,Transportation!$A:$A,Transportation!$M:$M),
          _xlfn.IFNA(_xlfn.XLOOKUP(K862,'Waste and circular economy'!$A:$A,'Waste and circular economy'!$P:$P),
            _xlfn.XLOOKUP(K862,'Water and wastewater'!$A:$A,'Water and wastewater'!$P:$P))))),
    0),
  0)</f>
        <v>8.8004469309569409</v>
      </c>
    </row>
    <row r="863" spans="1:21" x14ac:dyDescent="0.35">
      <c r="A863" t="s">
        <v>3271</v>
      </c>
      <c r="B863">
        <v>2021</v>
      </c>
      <c r="C863">
        <v>2024</v>
      </c>
      <c r="D863" t="s">
        <v>245</v>
      </c>
      <c r="E863" t="s">
        <v>245</v>
      </c>
      <c r="F863" t="s">
        <v>2829</v>
      </c>
      <c r="G863" t="s">
        <v>1403</v>
      </c>
      <c r="H863" t="s">
        <v>2830</v>
      </c>
      <c r="I863">
        <v>18570</v>
      </c>
      <c r="J863" t="s">
        <v>3282</v>
      </c>
      <c r="K863" s="44">
        <v>1490</v>
      </c>
      <c r="L863" t="s">
        <v>2831</v>
      </c>
      <c r="M863" t="s">
        <v>246</v>
      </c>
      <c r="N863" t="s">
        <v>2832</v>
      </c>
      <c r="O863" t="s">
        <v>247</v>
      </c>
      <c r="P863">
        <v>0</v>
      </c>
      <c r="Q863">
        <v>0</v>
      </c>
      <c r="R863">
        <v>40300000</v>
      </c>
      <c r="S863">
        <v>39292500</v>
      </c>
      <c r="T863">
        <f>_xlfn.XLOOKUP(K863,[1]Sheet1!$K:$K,[1]Sheet1!$T:$T,0,0)</f>
        <v>150087500</v>
      </c>
      <c r="U863">
        <f>IF(ROW()=MATCH(K863,$K:$K,0),
  _xlfn.IFNA(_xlfn.IFNA(_xlfn.XLOOKUP(K863,Buildings!$A:$A,Buildings!$P:$P),
      _xlfn.IFNA(_xlfn.XLOOKUP(K863,'Renewable energy'!$A:$A,'Renewable energy'!$O:$O),
        _xlfn.IFNA(_xlfn.XLOOKUP(K863,Transportation!$A:$A,Transportation!$M:$M),
          _xlfn.IFNA(_xlfn.XLOOKUP(K863,'Waste and circular economy'!$A:$A,'Waste and circular economy'!$P:$P),
            _xlfn.XLOOKUP(K863,'Water and wastewater'!$A:$A,'Water and wastewater'!$P:$P))))),
    0),
  0)</f>
        <v>0</v>
      </c>
    </row>
    <row r="864" spans="1:21" x14ac:dyDescent="0.35">
      <c r="A864" t="s">
        <v>3227</v>
      </c>
      <c r="B864">
        <v>2021</v>
      </c>
      <c r="C864">
        <v>2024</v>
      </c>
      <c r="D864" t="s">
        <v>245</v>
      </c>
      <c r="E864" t="s">
        <v>245</v>
      </c>
      <c r="F864" t="s">
        <v>2829</v>
      </c>
      <c r="G864" t="s">
        <v>1403</v>
      </c>
      <c r="H864" t="s">
        <v>2830</v>
      </c>
      <c r="I864">
        <v>18570</v>
      </c>
      <c r="J864" t="s">
        <v>3282</v>
      </c>
      <c r="K864" s="44">
        <v>1490</v>
      </c>
      <c r="L864" t="s">
        <v>2831</v>
      </c>
      <c r="M864" t="s">
        <v>246</v>
      </c>
      <c r="N864" t="s">
        <v>2832</v>
      </c>
      <c r="O864" t="s">
        <v>247</v>
      </c>
      <c r="P864">
        <v>0</v>
      </c>
      <c r="Q864">
        <v>0</v>
      </c>
      <c r="R864">
        <v>9400000</v>
      </c>
      <c r="S864">
        <v>9400000</v>
      </c>
      <c r="T864">
        <f>_xlfn.XLOOKUP(K864,[1]Sheet1!$K:$K,[1]Sheet1!$T:$T,0,0)</f>
        <v>150087500</v>
      </c>
      <c r="U864">
        <f>IF(ROW()=MATCH(K864,$K:$K,0),
  _xlfn.IFNA(_xlfn.IFNA(_xlfn.XLOOKUP(K864,Buildings!$A:$A,Buildings!$P:$P),
      _xlfn.IFNA(_xlfn.XLOOKUP(K864,'Renewable energy'!$A:$A,'Renewable energy'!$O:$O),
        _xlfn.IFNA(_xlfn.XLOOKUP(K864,Transportation!$A:$A,Transportation!$M:$M),
          _xlfn.IFNA(_xlfn.XLOOKUP(K864,'Waste and circular economy'!$A:$A,'Waste and circular economy'!$P:$P),
            _xlfn.XLOOKUP(K864,'Water and wastewater'!$A:$A,'Water and wastewater'!$P:$P))))),
    0),
  0)</f>
        <v>0</v>
      </c>
    </row>
    <row r="865" spans="1:21" x14ac:dyDescent="0.35">
      <c r="A865" t="s">
        <v>3075</v>
      </c>
      <c r="B865">
        <v>2021</v>
      </c>
      <c r="C865">
        <v>2021</v>
      </c>
      <c r="D865" t="s">
        <v>851</v>
      </c>
      <c r="E865" t="s">
        <v>851</v>
      </c>
      <c r="F865" t="s">
        <v>2622</v>
      </c>
      <c r="G865" t="s">
        <v>1403</v>
      </c>
      <c r="H865" t="s">
        <v>2623</v>
      </c>
      <c r="I865">
        <v>18240</v>
      </c>
      <c r="J865" t="s">
        <v>3284</v>
      </c>
      <c r="K865" s="44">
        <v>1384</v>
      </c>
      <c r="L865" t="s">
        <v>2833</v>
      </c>
      <c r="M865" t="s">
        <v>852</v>
      </c>
      <c r="N865" t="s">
        <v>2834</v>
      </c>
      <c r="O865" t="s">
        <v>853</v>
      </c>
      <c r="P865">
        <v>0</v>
      </c>
      <c r="Q865">
        <v>0</v>
      </c>
      <c r="R865">
        <v>2222000</v>
      </c>
      <c r="S865">
        <v>1925710.5611068411</v>
      </c>
      <c r="T865">
        <f>_xlfn.XLOOKUP(K865,[1]Sheet1!$K:$K,[1]Sheet1!$T:$T,0,0)</f>
        <v>2410000</v>
      </c>
      <c r="U865">
        <f>IF(ROW()=MATCH(K865,$K:$K,0),
  _xlfn.IFNA(_xlfn.IFNA(_xlfn.XLOOKUP(K865,Buildings!$A:$A,Buildings!$P:$P),
      _xlfn.IFNA(_xlfn.XLOOKUP(K865,'Renewable energy'!$A:$A,'Renewable energy'!$O:$O),
        _xlfn.IFNA(_xlfn.XLOOKUP(K865,Transportation!$A:$A,Transportation!$M:$M),
          _xlfn.IFNA(_xlfn.XLOOKUP(K865,'Waste and circular economy'!$A:$A,'Waste and circular economy'!$P:$P),
            _xlfn.XLOOKUP(K865,'Water and wastewater'!$A:$A,'Water and wastewater'!$P:$P))))),
    0),
  0)</f>
        <v>5.9257549880366529</v>
      </c>
    </row>
    <row r="866" spans="1:21" x14ac:dyDescent="0.35">
      <c r="A866" t="s">
        <v>3075</v>
      </c>
      <c r="B866">
        <v>2020</v>
      </c>
      <c r="C866">
        <v>2023</v>
      </c>
      <c r="D866" t="s">
        <v>851</v>
      </c>
      <c r="E866" t="s">
        <v>851</v>
      </c>
      <c r="F866" t="s">
        <v>2622</v>
      </c>
      <c r="G866" t="s">
        <v>1403</v>
      </c>
      <c r="H866" t="s">
        <v>2623</v>
      </c>
      <c r="I866">
        <v>18240</v>
      </c>
      <c r="J866" t="s">
        <v>3284</v>
      </c>
      <c r="K866" s="44">
        <v>1383</v>
      </c>
      <c r="L866" t="s">
        <v>2835</v>
      </c>
      <c r="M866" t="s">
        <v>854</v>
      </c>
      <c r="N866" t="s">
        <v>2836</v>
      </c>
      <c r="O866" t="s">
        <v>855</v>
      </c>
      <c r="P866">
        <v>0</v>
      </c>
      <c r="Q866">
        <v>0</v>
      </c>
      <c r="R866">
        <v>380000</v>
      </c>
      <c r="S866">
        <v>329329.43889315909</v>
      </c>
      <c r="T866">
        <f>_xlfn.XLOOKUP(K866,[1]Sheet1!$K:$K,[1]Sheet1!$T:$T,0,0)</f>
        <v>2588000</v>
      </c>
      <c r="U866">
        <f>IF(ROW()=MATCH(K866,$K:$K,0),
  _xlfn.IFNA(_xlfn.IFNA(_xlfn.XLOOKUP(K866,Buildings!$A:$A,Buildings!$P:$P),
      _xlfn.IFNA(_xlfn.XLOOKUP(K866,'Renewable energy'!$A:$A,'Renewable energy'!$O:$O),
        _xlfn.IFNA(_xlfn.XLOOKUP(K866,Transportation!$A:$A,Transportation!$M:$M),
          _xlfn.IFNA(_xlfn.XLOOKUP(K866,'Waste and circular economy'!$A:$A,'Waste and circular economy'!$P:$P),
            _xlfn.XLOOKUP(K866,'Water and wastewater'!$A:$A,'Water and wastewater'!$P:$P))))),
    0),
  0)</f>
        <v>0</v>
      </c>
    </row>
    <row r="867" spans="1:21" x14ac:dyDescent="0.35">
      <c r="A867" t="s">
        <v>2968</v>
      </c>
      <c r="B867">
        <v>2019</v>
      </c>
      <c r="C867">
        <v>2021</v>
      </c>
      <c r="D867" t="s">
        <v>851</v>
      </c>
      <c r="E867" t="s">
        <v>851</v>
      </c>
      <c r="F867" t="s">
        <v>2622</v>
      </c>
      <c r="G867" t="s">
        <v>1403</v>
      </c>
      <c r="H867" t="s">
        <v>2623</v>
      </c>
      <c r="I867">
        <v>18240</v>
      </c>
      <c r="J867" t="s">
        <v>3285</v>
      </c>
      <c r="K867" s="44">
        <v>1250</v>
      </c>
      <c r="L867" t="s">
        <v>2837</v>
      </c>
      <c r="M867" t="s">
        <v>1213</v>
      </c>
      <c r="N867" t="s">
        <v>2838</v>
      </c>
      <c r="O867" t="s">
        <v>1214</v>
      </c>
      <c r="P867">
        <v>0</v>
      </c>
      <c r="Q867">
        <v>0</v>
      </c>
      <c r="R867">
        <v>90000000</v>
      </c>
      <c r="S867">
        <v>72000000</v>
      </c>
      <c r="T867">
        <f>_xlfn.XLOOKUP(K867,[1]Sheet1!$K:$K,[1]Sheet1!$T:$T,0,0)</f>
        <v>90000000</v>
      </c>
      <c r="U867">
        <f>IF(ROW()=MATCH(K867,$K:$K,0),
  _xlfn.IFNA(_xlfn.IFNA(_xlfn.XLOOKUP(K867,Buildings!$A:$A,Buildings!$P:$P),
      _xlfn.IFNA(_xlfn.XLOOKUP(K867,'Renewable energy'!$A:$A,'Renewable energy'!$O:$O),
        _xlfn.IFNA(_xlfn.XLOOKUP(K867,Transportation!$A:$A,Transportation!$M:$M),
          _xlfn.IFNA(_xlfn.XLOOKUP(K867,'Waste and circular economy'!$A:$A,'Waste and circular economy'!$P:$P),
            _xlfn.XLOOKUP(K867,'Water and wastewater'!$A:$A,'Water and wastewater'!$P:$P))))),
    0),
  0)</f>
        <v>0</v>
      </c>
    </row>
    <row r="868" spans="1:21" x14ac:dyDescent="0.35">
      <c r="A868" t="s">
        <v>3272</v>
      </c>
      <c r="B868">
        <v>2024</v>
      </c>
      <c r="C868">
        <v>2024</v>
      </c>
      <c r="D868" t="s">
        <v>1292</v>
      </c>
      <c r="E868" t="s">
        <v>1292</v>
      </c>
      <c r="F868" t="s">
        <v>2839</v>
      </c>
      <c r="G868" t="s">
        <v>1403</v>
      </c>
      <c r="H868" t="s">
        <v>2840</v>
      </c>
      <c r="I868">
        <v>18150</v>
      </c>
      <c r="J868" t="s">
        <v>3288</v>
      </c>
      <c r="K868" s="44">
        <v>1597</v>
      </c>
      <c r="L868" t="s">
        <v>2841</v>
      </c>
      <c r="M868" t="s">
        <v>1293</v>
      </c>
      <c r="N868" t="s">
        <v>2842</v>
      </c>
      <c r="O868" t="s">
        <v>1294</v>
      </c>
      <c r="P868">
        <v>0</v>
      </c>
      <c r="Q868">
        <v>0</v>
      </c>
      <c r="R868">
        <v>5000000</v>
      </c>
      <c r="S868">
        <v>4786726</v>
      </c>
      <c r="T868">
        <f>_xlfn.XLOOKUP(K868,[1]Sheet1!$K:$K,[1]Sheet1!$T:$T,0,0)</f>
        <v>6620856</v>
      </c>
      <c r="U868">
        <f>IF(ROW()=MATCH(K868,$K:$K,0),
  _xlfn.IFNA(_xlfn.IFNA(_xlfn.XLOOKUP(K868,Buildings!$A:$A,Buildings!$P:$P),
      _xlfn.IFNA(_xlfn.XLOOKUP(K868,'Renewable energy'!$A:$A,'Renewable energy'!$O:$O),
        _xlfn.IFNA(_xlfn.XLOOKUP(K868,Transportation!$A:$A,Transportation!$M:$M),
          _xlfn.IFNA(_xlfn.XLOOKUP(K868,'Waste and circular economy'!$A:$A,'Waste and circular economy'!$P:$P),
            _xlfn.XLOOKUP(K868,'Water and wastewater'!$A:$A,'Water and wastewater'!$P:$P))))),
    0),
  0)</f>
        <v>0</v>
      </c>
    </row>
    <row r="869" spans="1:21" x14ac:dyDescent="0.35">
      <c r="A869" t="s">
        <v>3273</v>
      </c>
      <c r="B869">
        <v>2012</v>
      </c>
      <c r="C869">
        <v>2017</v>
      </c>
      <c r="D869" t="s">
        <v>1034</v>
      </c>
      <c r="E869" t="s">
        <v>1034</v>
      </c>
      <c r="F869" t="s">
        <v>1411</v>
      </c>
      <c r="G869" t="s">
        <v>1412</v>
      </c>
      <c r="H869" t="s">
        <v>1413</v>
      </c>
      <c r="I869">
        <v>50870</v>
      </c>
      <c r="J869" t="s">
        <v>3286</v>
      </c>
      <c r="K869" s="44">
        <v>1051</v>
      </c>
      <c r="L869" t="s">
        <v>2843</v>
      </c>
      <c r="M869" t="s">
        <v>1035</v>
      </c>
      <c r="N869" t="s">
        <v>2844</v>
      </c>
      <c r="O869" t="s">
        <v>1036</v>
      </c>
      <c r="P869">
        <v>0</v>
      </c>
      <c r="Q869">
        <v>0</v>
      </c>
      <c r="R869">
        <v>11500000</v>
      </c>
      <c r="S869">
        <v>8625000</v>
      </c>
      <c r="T869">
        <f>_xlfn.XLOOKUP(K869,[1]Sheet1!$K:$K,[1]Sheet1!$T:$T,0,0)</f>
        <v>70000000</v>
      </c>
      <c r="U869">
        <f>IF(ROW()=MATCH(K869,$K:$K,0),
  _xlfn.IFNA(_xlfn.IFNA(_xlfn.XLOOKUP(K869,Buildings!$A:$A,Buildings!$P:$P),
      _xlfn.IFNA(_xlfn.XLOOKUP(K869,'Renewable energy'!$A:$A,'Renewable energy'!$O:$O),
        _xlfn.IFNA(_xlfn.XLOOKUP(K869,Transportation!$A:$A,Transportation!$M:$M),
          _xlfn.IFNA(_xlfn.XLOOKUP(K869,'Waste and circular economy'!$A:$A,'Waste and circular economy'!$P:$P),
            _xlfn.XLOOKUP(K869,'Water and wastewater'!$A:$A,'Water and wastewater'!$P:$P))))),
    0),
  0)</f>
        <v>0</v>
      </c>
    </row>
    <row r="870" spans="1:21" x14ac:dyDescent="0.35">
      <c r="A870" t="s">
        <v>2935</v>
      </c>
      <c r="B870">
        <v>2017</v>
      </c>
      <c r="C870">
        <v>2019</v>
      </c>
      <c r="D870" t="s">
        <v>638</v>
      </c>
      <c r="E870" t="s">
        <v>638</v>
      </c>
      <c r="F870" t="s">
        <v>2737</v>
      </c>
      <c r="G870" t="s">
        <v>1643</v>
      </c>
      <c r="H870" t="s">
        <v>2738</v>
      </c>
      <c r="I870">
        <v>100961</v>
      </c>
      <c r="J870" t="s">
        <v>3282</v>
      </c>
      <c r="K870" s="44">
        <v>1119</v>
      </c>
      <c r="L870" t="s">
        <v>2845</v>
      </c>
      <c r="M870" t="s">
        <v>639</v>
      </c>
      <c r="N870" t="s">
        <v>2846</v>
      </c>
      <c r="O870" t="s">
        <v>640</v>
      </c>
      <c r="P870" t="s">
        <v>2847</v>
      </c>
      <c r="Q870" t="s">
        <v>2848</v>
      </c>
      <c r="R870">
        <v>150000000</v>
      </c>
      <c r="S870">
        <v>135000000</v>
      </c>
      <c r="T870">
        <f>_xlfn.XLOOKUP(K870,[1]Sheet1!$K:$K,[1]Sheet1!$T:$T,0,0)</f>
        <v>755000000</v>
      </c>
      <c r="U870">
        <f>IF(ROW()=MATCH(K870,$K:$K,0),
  _xlfn.IFNA(_xlfn.IFNA(_xlfn.XLOOKUP(K870,Buildings!$A:$A,Buildings!$P:$P),
      _xlfn.IFNA(_xlfn.XLOOKUP(K870,'Renewable energy'!$A:$A,'Renewable energy'!$O:$O),
        _xlfn.IFNA(_xlfn.XLOOKUP(K870,Transportation!$A:$A,Transportation!$M:$M),
          _xlfn.IFNA(_xlfn.XLOOKUP(K870,'Waste and circular economy'!$A:$A,'Waste and circular economy'!$P:$P),
            _xlfn.XLOOKUP(K870,'Water and wastewater'!$A:$A,'Water and wastewater'!$P:$P))))),
    0),
  0)</f>
        <v>14.2624592613888</v>
      </c>
    </row>
    <row r="871" spans="1:21" x14ac:dyDescent="0.35">
      <c r="A871" t="s">
        <v>3274</v>
      </c>
      <c r="B871">
        <v>2017</v>
      </c>
      <c r="C871">
        <v>2019</v>
      </c>
      <c r="D871" t="s">
        <v>638</v>
      </c>
      <c r="E871" t="s">
        <v>638</v>
      </c>
      <c r="F871" t="s">
        <v>2737</v>
      </c>
      <c r="G871" t="s">
        <v>1643</v>
      </c>
      <c r="H871" t="s">
        <v>2738</v>
      </c>
      <c r="I871">
        <v>100961</v>
      </c>
      <c r="J871" t="s">
        <v>3282</v>
      </c>
      <c r="K871" s="44">
        <v>1119</v>
      </c>
      <c r="L871" t="s">
        <v>2845</v>
      </c>
      <c r="M871" t="s">
        <v>639</v>
      </c>
      <c r="N871" t="s">
        <v>2846</v>
      </c>
      <c r="O871" t="s">
        <v>640</v>
      </c>
      <c r="P871" t="s">
        <v>2847</v>
      </c>
      <c r="Q871" t="s">
        <v>2848</v>
      </c>
      <c r="R871">
        <v>305000000</v>
      </c>
      <c r="S871">
        <v>249999300</v>
      </c>
      <c r="T871">
        <f>_xlfn.XLOOKUP(K871,[1]Sheet1!$K:$K,[1]Sheet1!$T:$T,0,0)</f>
        <v>755000000</v>
      </c>
      <c r="U871">
        <f>IF(ROW()=MATCH(K871,$K:$K,0),
  _xlfn.IFNA(_xlfn.IFNA(_xlfn.XLOOKUP(K871,Buildings!$A:$A,Buildings!$P:$P),
      _xlfn.IFNA(_xlfn.XLOOKUP(K871,'Renewable energy'!$A:$A,'Renewable energy'!$O:$O),
        _xlfn.IFNA(_xlfn.XLOOKUP(K871,Transportation!$A:$A,Transportation!$M:$M),
          _xlfn.IFNA(_xlfn.XLOOKUP(K871,'Waste and circular economy'!$A:$A,'Waste and circular economy'!$P:$P),
            _xlfn.XLOOKUP(K871,'Water and wastewater'!$A:$A,'Water and wastewater'!$P:$P))))),
    0),
  0)</f>
        <v>0</v>
      </c>
    </row>
    <row r="872" spans="1:21" x14ac:dyDescent="0.35">
      <c r="A872" t="s">
        <v>2939</v>
      </c>
      <c r="B872">
        <v>2017</v>
      </c>
      <c r="C872">
        <v>2019</v>
      </c>
      <c r="D872" t="s">
        <v>638</v>
      </c>
      <c r="E872" t="s">
        <v>638</v>
      </c>
      <c r="F872" t="s">
        <v>2737</v>
      </c>
      <c r="G872" t="s">
        <v>1643</v>
      </c>
      <c r="H872" t="s">
        <v>2738</v>
      </c>
      <c r="I872">
        <v>100961</v>
      </c>
      <c r="J872" t="s">
        <v>3282</v>
      </c>
      <c r="K872" s="44">
        <v>1119</v>
      </c>
      <c r="L872" t="s">
        <v>2845</v>
      </c>
      <c r="M872" t="s">
        <v>639</v>
      </c>
      <c r="N872" t="s">
        <v>2846</v>
      </c>
      <c r="O872" t="s">
        <v>640</v>
      </c>
      <c r="P872" t="s">
        <v>2847</v>
      </c>
      <c r="Q872" t="s">
        <v>2848</v>
      </c>
      <c r="R872">
        <v>100000000</v>
      </c>
      <c r="S872">
        <v>94117660</v>
      </c>
      <c r="T872">
        <f>_xlfn.XLOOKUP(K872,[1]Sheet1!$K:$K,[1]Sheet1!$T:$T,0,0)</f>
        <v>755000000</v>
      </c>
      <c r="U872">
        <f>IF(ROW()=MATCH(K872,$K:$K,0),
  _xlfn.IFNA(_xlfn.IFNA(_xlfn.XLOOKUP(K872,Buildings!$A:$A,Buildings!$P:$P),
      _xlfn.IFNA(_xlfn.XLOOKUP(K872,'Renewable energy'!$A:$A,'Renewable energy'!$O:$O),
        _xlfn.IFNA(_xlfn.XLOOKUP(K872,Transportation!$A:$A,Transportation!$M:$M),
          _xlfn.IFNA(_xlfn.XLOOKUP(K872,'Waste and circular economy'!$A:$A,'Waste and circular economy'!$P:$P),
            _xlfn.XLOOKUP(K872,'Water and wastewater'!$A:$A,'Water and wastewater'!$P:$P))))),
    0),
  0)</f>
        <v>0</v>
      </c>
    </row>
    <row r="873" spans="1:21" x14ac:dyDescent="0.35">
      <c r="A873" t="s">
        <v>3275</v>
      </c>
      <c r="B873">
        <v>2023</v>
      </c>
      <c r="C873">
        <v>2023</v>
      </c>
      <c r="D873" t="s">
        <v>179</v>
      </c>
      <c r="E873" t="s">
        <v>179</v>
      </c>
      <c r="F873" t="s">
        <v>2530</v>
      </c>
      <c r="G873" t="s">
        <v>1643</v>
      </c>
      <c r="H873" t="s">
        <v>2531</v>
      </c>
      <c r="I873">
        <v>100197</v>
      </c>
      <c r="J873" t="s">
        <v>3282</v>
      </c>
      <c r="K873" s="44">
        <v>1533</v>
      </c>
      <c r="L873" t="s">
        <v>2849</v>
      </c>
      <c r="M873" t="s">
        <v>180</v>
      </c>
      <c r="N873" t="s">
        <v>2850</v>
      </c>
      <c r="O873" t="s">
        <v>181</v>
      </c>
      <c r="P873">
        <v>0</v>
      </c>
      <c r="Q873">
        <v>0</v>
      </c>
      <c r="R873">
        <v>10602828</v>
      </c>
      <c r="S873">
        <v>9807610</v>
      </c>
      <c r="T873">
        <f>_xlfn.XLOOKUP(K873,[1]Sheet1!$K:$K,[1]Sheet1!$T:$T,0,0)</f>
        <v>27500000</v>
      </c>
      <c r="U873">
        <f>IF(ROW()=MATCH(K873,$K:$K,0),
  _xlfn.IFNA(_xlfn.IFNA(_xlfn.XLOOKUP(K873,Buildings!$A:$A,Buildings!$P:$P),
      _xlfn.IFNA(_xlfn.XLOOKUP(K873,'Renewable energy'!$A:$A,'Renewable energy'!$O:$O),
        _xlfn.IFNA(_xlfn.XLOOKUP(K873,Transportation!$A:$A,Transportation!$M:$M),
          _xlfn.IFNA(_xlfn.XLOOKUP(K873,'Waste and circular economy'!$A:$A,'Waste and circular economy'!$P:$P),
            _xlfn.XLOOKUP(K873,'Water and wastewater'!$A:$A,'Water and wastewater'!$P:$P))))),
    0),
  0)</f>
        <v>0</v>
      </c>
    </row>
    <row r="874" spans="1:21" x14ac:dyDescent="0.35">
      <c r="A874" t="s">
        <v>3276</v>
      </c>
      <c r="B874">
        <v>2025</v>
      </c>
      <c r="C874">
        <v>2028</v>
      </c>
      <c r="D874" t="s">
        <v>1068</v>
      </c>
      <c r="E874" t="s">
        <v>1068</v>
      </c>
      <c r="F874" t="s">
        <v>2851</v>
      </c>
      <c r="G874" t="s">
        <v>1643</v>
      </c>
      <c r="H874" t="s">
        <v>2852</v>
      </c>
      <c r="I874">
        <v>67630</v>
      </c>
      <c r="J874" t="s">
        <v>3285</v>
      </c>
      <c r="K874" s="44">
        <v>1601</v>
      </c>
      <c r="L874" t="s">
        <v>2853</v>
      </c>
      <c r="M874" t="s">
        <v>1069</v>
      </c>
      <c r="N874" t="s">
        <v>2854</v>
      </c>
      <c r="O874" t="s">
        <v>1070</v>
      </c>
      <c r="P874">
        <v>0</v>
      </c>
      <c r="Q874">
        <v>0</v>
      </c>
      <c r="R874">
        <v>200000000</v>
      </c>
      <c r="S874">
        <v>245999990</v>
      </c>
      <c r="T874">
        <f>_xlfn.XLOOKUP(K874,[1]Sheet1!$K:$K,[1]Sheet1!$T:$T,0,0)</f>
        <v>743750000</v>
      </c>
      <c r="U874">
        <f>IF(ROW()=MATCH(K874,$K:$K,0),
  _xlfn.IFNA(_xlfn.IFNA(_xlfn.XLOOKUP(K874,Buildings!$A:$A,Buildings!$P:$P),
      _xlfn.IFNA(_xlfn.XLOOKUP(K874,'Renewable energy'!$A:$A,'Renewable energy'!$O:$O),
        _xlfn.IFNA(_xlfn.XLOOKUP(K874,Transportation!$A:$A,Transportation!$M:$M),
          _xlfn.IFNA(_xlfn.XLOOKUP(K874,'Waste and circular economy'!$A:$A,'Waste and circular economy'!$P:$P),
            _xlfn.XLOOKUP(K874,'Water and wastewater'!$A:$A,'Water and wastewater'!$P:$P))))),
    0),
  0)</f>
        <v>240.45982215798321</v>
      </c>
    </row>
    <row r="875" spans="1:21" x14ac:dyDescent="0.35">
      <c r="A875" t="s">
        <v>3277</v>
      </c>
      <c r="B875">
        <v>2020</v>
      </c>
      <c r="C875">
        <v>2021</v>
      </c>
      <c r="D875" t="s">
        <v>1068</v>
      </c>
      <c r="E875" t="s">
        <v>1068</v>
      </c>
      <c r="F875" t="s">
        <v>2851</v>
      </c>
      <c r="G875" t="s">
        <v>1643</v>
      </c>
      <c r="H875" t="s">
        <v>2852</v>
      </c>
      <c r="I875">
        <v>67630</v>
      </c>
      <c r="J875" t="s">
        <v>3285</v>
      </c>
      <c r="K875" s="44">
        <v>1335</v>
      </c>
      <c r="L875" t="s">
        <v>2855</v>
      </c>
      <c r="M875" t="s">
        <v>1194</v>
      </c>
      <c r="N875" t="s">
        <v>2856</v>
      </c>
      <c r="O875" t="s">
        <v>1195</v>
      </c>
      <c r="P875">
        <v>0</v>
      </c>
      <c r="Q875">
        <v>0</v>
      </c>
      <c r="R875">
        <v>33000000</v>
      </c>
      <c r="S875">
        <v>25575000</v>
      </c>
      <c r="T875">
        <f>_xlfn.XLOOKUP(K875,[1]Sheet1!$K:$K,[1]Sheet1!$T:$T,0,0)</f>
        <v>33000000</v>
      </c>
      <c r="U875">
        <f>IF(ROW()=MATCH(K875,$K:$K,0),
  _xlfn.IFNA(_xlfn.IFNA(_xlfn.XLOOKUP(K875,Buildings!$A:$A,Buildings!$P:$P),
      _xlfn.IFNA(_xlfn.XLOOKUP(K875,'Renewable energy'!$A:$A,'Renewable energy'!$O:$O),
        _xlfn.IFNA(_xlfn.XLOOKUP(K875,Transportation!$A:$A,Transportation!$M:$M),
          _xlfn.IFNA(_xlfn.XLOOKUP(K875,'Waste and circular economy'!$A:$A,'Waste and circular economy'!$P:$P),
            _xlfn.XLOOKUP(K875,'Water and wastewater'!$A:$A,'Water and wastewater'!$P:$P))))),
    0),
  0)</f>
        <v>14.9944292925</v>
      </c>
    </row>
    <row r="876" spans="1:21" x14ac:dyDescent="0.35">
      <c r="A876" t="s">
        <v>3277</v>
      </c>
      <c r="B876">
        <v>2020</v>
      </c>
      <c r="C876">
        <v>2023</v>
      </c>
      <c r="D876" t="s">
        <v>1068</v>
      </c>
      <c r="E876" t="s">
        <v>1068</v>
      </c>
      <c r="F876" t="s">
        <v>2851</v>
      </c>
      <c r="G876" t="s">
        <v>1643</v>
      </c>
      <c r="H876" t="s">
        <v>2852</v>
      </c>
      <c r="I876">
        <v>67630</v>
      </c>
      <c r="J876" t="s">
        <v>3285</v>
      </c>
      <c r="K876" s="44">
        <v>1336</v>
      </c>
      <c r="L876" t="s">
        <v>2857</v>
      </c>
      <c r="M876" t="s">
        <v>1192</v>
      </c>
      <c r="N876" t="s">
        <v>2858</v>
      </c>
      <c r="O876" t="s">
        <v>1193</v>
      </c>
      <c r="P876">
        <v>0</v>
      </c>
      <c r="Q876">
        <v>0</v>
      </c>
      <c r="R876">
        <v>297000000</v>
      </c>
      <c r="S876">
        <v>264693830</v>
      </c>
      <c r="T876">
        <f>_xlfn.XLOOKUP(K876,[1]Sheet1!$K:$K,[1]Sheet1!$T:$T,0,0)</f>
        <v>330000000</v>
      </c>
      <c r="U876">
        <f>IF(ROW()=MATCH(K876,$K:$K,0),
  _xlfn.IFNA(_xlfn.IFNA(_xlfn.XLOOKUP(K876,Buildings!$A:$A,Buildings!$P:$P),
      _xlfn.IFNA(_xlfn.XLOOKUP(K876,'Renewable energy'!$A:$A,'Renewable energy'!$O:$O),
        _xlfn.IFNA(_xlfn.XLOOKUP(K876,Transportation!$A:$A,Transportation!$M:$M),
          _xlfn.IFNA(_xlfn.XLOOKUP(K876,'Waste and circular economy'!$A:$A,'Waste and circular economy'!$P:$P),
            _xlfn.XLOOKUP(K876,'Water and wastewater'!$A:$A,'Water and wastewater'!$P:$P))))),
    0),
  0)</f>
        <v>4.2952589686363627</v>
      </c>
    </row>
    <row r="877" spans="1:21" x14ac:dyDescent="0.35">
      <c r="A877" t="s">
        <v>3278</v>
      </c>
      <c r="B877">
        <v>2020</v>
      </c>
      <c r="C877">
        <v>2023</v>
      </c>
      <c r="D877" t="s">
        <v>216</v>
      </c>
      <c r="E877" t="s">
        <v>216</v>
      </c>
      <c r="F877" t="s">
        <v>1541</v>
      </c>
      <c r="G877" t="s">
        <v>1419</v>
      </c>
      <c r="H877" t="s">
        <v>1542</v>
      </c>
      <c r="I877">
        <v>100733</v>
      </c>
      <c r="J877" t="s">
        <v>3282</v>
      </c>
      <c r="K877" s="44">
        <v>1511</v>
      </c>
      <c r="L877" t="s">
        <v>2859</v>
      </c>
      <c r="M877" t="s">
        <v>217</v>
      </c>
      <c r="N877" t="s">
        <v>2860</v>
      </c>
      <c r="O877" t="s">
        <v>218</v>
      </c>
      <c r="P877">
        <v>0</v>
      </c>
      <c r="Q877">
        <v>0</v>
      </c>
      <c r="R877">
        <v>480000000</v>
      </c>
      <c r="S877">
        <v>480000000</v>
      </c>
      <c r="T877">
        <f>_xlfn.XLOOKUP(K877,[1]Sheet1!$K:$K,[1]Sheet1!$T:$T,0,0)</f>
        <v>1100000000</v>
      </c>
      <c r="U877">
        <f>IF(ROW()=MATCH(K877,$K:$K,0),
  _xlfn.IFNA(_xlfn.IFNA(_xlfn.XLOOKUP(K877,Buildings!$A:$A,Buildings!$P:$P),
      _xlfn.IFNA(_xlfn.XLOOKUP(K877,'Renewable energy'!$A:$A,'Renewable energy'!$O:$O),
        _xlfn.IFNA(_xlfn.XLOOKUP(K877,Transportation!$A:$A,Transportation!$M:$M),
          _xlfn.IFNA(_xlfn.XLOOKUP(K877,'Waste and circular economy'!$A:$A,'Waste and circular economy'!$P:$P),
            _xlfn.XLOOKUP(K877,'Water and wastewater'!$A:$A,'Water and wastewater'!$P:$P))))),
    0),
  0)</f>
        <v>3.6702829876363645</v>
      </c>
    </row>
    <row r="878" spans="1:21" x14ac:dyDescent="0.35">
      <c r="A878" t="s">
        <v>3279</v>
      </c>
      <c r="B878">
        <v>2019</v>
      </c>
      <c r="C878">
        <v>2021</v>
      </c>
      <c r="D878" t="s">
        <v>518</v>
      </c>
      <c r="E878" t="s">
        <v>518</v>
      </c>
      <c r="F878" t="s">
        <v>2861</v>
      </c>
      <c r="G878" t="s">
        <v>1467</v>
      </c>
      <c r="H878" t="s">
        <v>2862</v>
      </c>
      <c r="I878">
        <v>15350</v>
      </c>
      <c r="J878" t="s">
        <v>3282</v>
      </c>
      <c r="K878" s="44">
        <v>1210</v>
      </c>
      <c r="L878" t="s">
        <v>2863</v>
      </c>
      <c r="M878" t="s">
        <v>519</v>
      </c>
      <c r="N878" t="s">
        <v>2864</v>
      </c>
      <c r="O878" t="s">
        <v>520</v>
      </c>
      <c r="P878">
        <v>0</v>
      </c>
      <c r="Q878">
        <v>0</v>
      </c>
      <c r="R878">
        <v>354766000</v>
      </c>
      <c r="S878">
        <v>207524124</v>
      </c>
      <c r="T878">
        <f>_xlfn.XLOOKUP(K878,[1]Sheet1!$K:$K,[1]Sheet1!$T:$T,0,0)</f>
        <v>436000000</v>
      </c>
      <c r="U878">
        <f>IF(ROW()=MATCH(K878,$K:$K,0),
  _xlfn.IFNA(_xlfn.IFNA(_xlfn.XLOOKUP(K878,Buildings!$A:$A,Buildings!$P:$P),
      _xlfn.IFNA(_xlfn.XLOOKUP(K878,'Renewable energy'!$A:$A,'Renewable energy'!$O:$O),
        _xlfn.IFNA(_xlfn.XLOOKUP(K878,Transportation!$A:$A,Transportation!$M:$M),
          _xlfn.IFNA(_xlfn.XLOOKUP(K878,'Waste and circular economy'!$A:$A,'Waste and circular economy'!$P:$P),
            _xlfn.XLOOKUP(K878,'Water and wastewater'!$A:$A,'Water and wastewater'!$P:$P))))),
    0),
  0)</f>
        <v>3.1125569518490037</v>
      </c>
    </row>
    <row r="879" spans="1:21" x14ac:dyDescent="0.35">
      <c r="A879" t="s">
        <v>2885</v>
      </c>
      <c r="B879">
        <v>2024</v>
      </c>
      <c r="C879">
        <v>2025</v>
      </c>
      <c r="D879" t="s">
        <v>85</v>
      </c>
      <c r="E879" t="s">
        <v>85</v>
      </c>
      <c r="F879" t="s">
        <v>2865</v>
      </c>
      <c r="G879" t="s">
        <v>1403</v>
      </c>
      <c r="H879" t="s">
        <v>2866</v>
      </c>
      <c r="I879">
        <v>18600</v>
      </c>
      <c r="J879" t="s">
        <v>3282</v>
      </c>
      <c r="K879" s="44">
        <v>1607</v>
      </c>
      <c r="L879" t="s">
        <v>2867</v>
      </c>
      <c r="M879" t="s">
        <v>86</v>
      </c>
      <c r="N879" t="s">
        <v>2868</v>
      </c>
      <c r="O879" t="s">
        <v>87</v>
      </c>
      <c r="P879">
        <v>0</v>
      </c>
      <c r="Q879">
        <v>0</v>
      </c>
      <c r="R879">
        <v>280000000</v>
      </c>
      <c r="S879">
        <v>272631560</v>
      </c>
      <c r="T879">
        <f>_xlfn.XLOOKUP(K879,[1]Sheet1!$K:$K,[1]Sheet1!$T:$T,0,0)</f>
        <v>400000000</v>
      </c>
      <c r="U879">
        <f>IF(ROW()=MATCH(K879,$K:$K,0),
  _xlfn.IFNA(_xlfn.IFNA(_xlfn.XLOOKUP(K879,Buildings!$A:$A,Buildings!$P:$P),
      _xlfn.IFNA(_xlfn.XLOOKUP(K879,'Renewable energy'!$A:$A,'Renewable energy'!$O:$O),
        _xlfn.IFNA(_xlfn.XLOOKUP(K879,Transportation!$A:$A,Transportation!$M:$M),
          _xlfn.IFNA(_xlfn.XLOOKUP(K879,'Waste and circular economy'!$A:$A,'Waste and circular economy'!$P:$P),
            _xlfn.XLOOKUP(K879,'Water and wastewater'!$A:$A,'Water and wastewater'!$P:$P))))),
    0),
  0)</f>
        <v>9.3160531186625697</v>
      </c>
    </row>
    <row r="880" spans="1:21" x14ac:dyDescent="0.35">
      <c r="A880" t="s">
        <v>3256</v>
      </c>
      <c r="B880">
        <v>2019</v>
      </c>
      <c r="C880">
        <v>2020</v>
      </c>
      <c r="D880" t="s">
        <v>429</v>
      </c>
      <c r="E880" t="s">
        <v>429</v>
      </c>
      <c r="F880" t="s">
        <v>2869</v>
      </c>
      <c r="G880" t="s">
        <v>1467</v>
      </c>
      <c r="H880" t="s">
        <v>2870</v>
      </c>
      <c r="I880">
        <v>100803</v>
      </c>
      <c r="J880" t="s">
        <v>3282</v>
      </c>
      <c r="K880" s="44">
        <v>1314</v>
      </c>
      <c r="L880" t="s">
        <v>2871</v>
      </c>
      <c r="M880" t="s">
        <v>430</v>
      </c>
      <c r="N880" t="s">
        <v>2872</v>
      </c>
      <c r="O880" t="s">
        <v>431</v>
      </c>
      <c r="P880">
        <v>0</v>
      </c>
      <c r="Q880">
        <v>0</v>
      </c>
      <c r="R880">
        <v>5000000</v>
      </c>
      <c r="S880">
        <v>4721796.41</v>
      </c>
      <c r="T880">
        <f>_xlfn.XLOOKUP(K880,[1]Sheet1!$K:$K,[1]Sheet1!$T:$T,0,0)</f>
        <v>5000000</v>
      </c>
      <c r="U880">
        <f>IF(ROW()=MATCH(K880,$K:$K,0),
  _xlfn.IFNA(_xlfn.IFNA(_xlfn.XLOOKUP(K880,Buildings!$A:$A,Buildings!$P:$P),
      _xlfn.IFNA(_xlfn.XLOOKUP(K880,'Renewable energy'!$A:$A,'Renewable energy'!$O:$O),
        _xlfn.IFNA(_xlfn.XLOOKUP(K880,Transportation!$A:$A,Transportation!$M:$M),
          _xlfn.IFNA(_xlfn.XLOOKUP(K880,'Waste and circular economy'!$A:$A,'Waste and circular economy'!$P:$P),
            _xlfn.XLOOKUP(K880,'Water and wastewater'!$A:$A,'Water and wastewater'!$P:$P))))),
    0),
  0)</f>
        <v>5.1138626534145262</v>
      </c>
    </row>
    <row r="881" spans="1:21" x14ac:dyDescent="0.35">
      <c r="A881" t="s">
        <v>3280</v>
      </c>
      <c r="B881">
        <v>2020</v>
      </c>
      <c r="C881">
        <v>2022</v>
      </c>
      <c r="D881" t="s">
        <v>965</v>
      </c>
      <c r="E881" t="s">
        <v>965</v>
      </c>
      <c r="F881" t="s">
        <v>2873</v>
      </c>
      <c r="G881" t="s">
        <v>1467</v>
      </c>
      <c r="H881" t="s">
        <v>2874</v>
      </c>
      <c r="I881">
        <v>100370</v>
      </c>
      <c r="J881" t="s">
        <v>3286</v>
      </c>
      <c r="K881" s="44">
        <v>1387</v>
      </c>
      <c r="L881" t="s">
        <v>2875</v>
      </c>
      <c r="M881" t="s">
        <v>966</v>
      </c>
      <c r="N881" t="s">
        <v>2876</v>
      </c>
      <c r="O881" t="s">
        <v>967</v>
      </c>
      <c r="P881" t="s">
        <v>2877</v>
      </c>
      <c r="Q881" t="s">
        <v>2878</v>
      </c>
      <c r="R881">
        <v>24000000</v>
      </c>
      <c r="S881">
        <v>19333313</v>
      </c>
      <c r="T881">
        <f>_xlfn.XLOOKUP(K881,[1]Sheet1!$K:$K,[1]Sheet1!$T:$T,0,0)</f>
        <v>98089580</v>
      </c>
      <c r="U881">
        <f>IF(ROW()=MATCH(K881,$K:$K,0),
  _xlfn.IFNA(_xlfn.IFNA(_xlfn.XLOOKUP(K881,Buildings!$A:$A,Buildings!$P:$P),
      _xlfn.IFNA(_xlfn.XLOOKUP(K881,'Renewable energy'!$A:$A,'Renewable energy'!$O:$O),
        _xlfn.IFNA(_xlfn.XLOOKUP(K881,Transportation!$A:$A,Transportation!$M:$M),
          _xlfn.IFNA(_xlfn.XLOOKUP(K881,'Waste and circular economy'!$A:$A,'Waste and circular economy'!$P:$P),
            _xlfn.XLOOKUP(K881,'Water and wastewater'!$A:$A,'Water and wastewater'!$P:$P))))),
    0),
  0)</f>
        <v>0</v>
      </c>
    </row>
    <row r="882" spans="1:21" x14ac:dyDescent="0.35">
      <c r="A882" t="s">
        <v>3281</v>
      </c>
      <c r="B882">
        <v>2020</v>
      </c>
      <c r="C882">
        <v>2022</v>
      </c>
      <c r="D882" t="s">
        <v>965</v>
      </c>
      <c r="E882" t="s">
        <v>965</v>
      </c>
      <c r="F882" t="s">
        <v>2873</v>
      </c>
      <c r="G882" t="s">
        <v>1467</v>
      </c>
      <c r="H882" t="s">
        <v>2874</v>
      </c>
      <c r="I882">
        <v>100370</v>
      </c>
      <c r="J882" t="s">
        <v>3286</v>
      </c>
      <c r="K882" s="44">
        <v>1387</v>
      </c>
      <c r="L882" t="s">
        <v>2875</v>
      </c>
      <c r="M882" t="s">
        <v>966</v>
      </c>
      <c r="N882" t="s">
        <v>2876</v>
      </c>
      <c r="O882" t="s">
        <v>967</v>
      </c>
      <c r="P882" t="s">
        <v>2877</v>
      </c>
      <c r="Q882" t="s">
        <v>2878</v>
      </c>
      <c r="R882">
        <v>36000000</v>
      </c>
      <c r="S882">
        <v>33000000</v>
      </c>
      <c r="T882">
        <f>_xlfn.XLOOKUP(K882,[1]Sheet1!$K:$K,[1]Sheet1!$T:$T,0,0)</f>
        <v>98089580</v>
      </c>
      <c r="U882">
        <f>IF(ROW()=MATCH(K882,$K:$K,0),
  _xlfn.IFNA(_xlfn.IFNA(_xlfn.XLOOKUP(K882,Buildings!$A:$A,Buildings!$P:$P),
      _xlfn.IFNA(_xlfn.XLOOKUP(K882,'Renewable energy'!$A:$A,'Renewable energy'!$O:$O),
        _xlfn.IFNA(_xlfn.XLOOKUP(K882,Transportation!$A:$A,Transportation!$M:$M),
          _xlfn.IFNA(_xlfn.XLOOKUP(K882,'Waste and circular economy'!$A:$A,'Waste and circular economy'!$P:$P),
            _xlfn.XLOOKUP(K882,'Water and wastewater'!$A:$A,'Water and wastewater'!$P:$P))))),
    0),
  0)</f>
        <v>0</v>
      </c>
    </row>
  </sheetData>
  <hyperlinks>
    <hyperlink ref="Q34" r:id="rId1" xr:uid="{7C5D4AC0-D701-40C5-9251-5DF7442A5E28}"/>
    <hyperlink ref="P34" r:id="rId2" xr:uid="{EEDD2597-10E1-4872-9F53-05E8EF08D7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27A63-677D-4923-BC32-C74F3FC7E2CB}">
  <dimension ref="A1:P278"/>
  <sheetViews>
    <sheetView topLeftCell="D1" zoomScale="80" zoomScaleNormal="80" workbookViewId="0">
      <selection activeCell="M56" sqref="M56"/>
    </sheetView>
  </sheetViews>
  <sheetFormatPr defaultRowHeight="14.5" x14ac:dyDescent="0.35"/>
  <cols>
    <col min="1" max="1" width="19.453125" style="50" customWidth="1"/>
    <col min="2" max="2" width="48.6328125" customWidth="1"/>
    <col min="3" max="3" width="46.90625" customWidth="1"/>
    <col min="4" max="4" width="44.54296875" customWidth="1"/>
    <col min="5" max="5" width="16.08984375" customWidth="1"/>
    <col min="6" max="6" width="17.36328125" customWidth="1"/>
    <col min="7" max="7" width="38.90625" customWidth="1"/>
    <col min="8" max="8" width="22.90625" style="28" customWidth="1"/>
    <col min="9" max="9" width="45" customWidth="1"/>
    <col min="10" max="10" width="40.36328125" customWidth="1"/>
    <col min="11" max="11" width="26.08984375" customWidth="1"/>
    <col min="12" max="12" width="27.1796875" customWidth="1"/>
    <col min="13" max="13" width="28.453125" customWidth="1"/>
    <col min="14" max="14" width="37.54296875" customWidth="1"/>
    <col min="15" max="15" width="47.6328125" customWidth="1"/>
    <col min="16" max="16" width="69.90625" style="48" customWidth="1"/>
  </cols>
  <sheetData>
    <row r="1" spans="1:16" ht="47" customHeight="1" x14ac:dyDescent="0.35">
      <c r="A1" s="49" t="s">
        <v>20</v>
      </c>
      <c r="B1" s="12" t="s">
        <v>21</v>
      </c>
      <c r="C1" s="12" t="s">
        <v>22</v>
      </c>
      <c r="D1" s="40" t="s">
        <v>23</v>
      </c>
      <c r="E1" s="12" t="s">
        <v>24</v>
      </c>
      <c r="F1" s="7" t="s">
        <v>25</v>
      </c>
      <c r="G1" s="12" t="s">
        <v>26</v>
      </c>
      <c r="H1" s="41" t="s">
        <v>27</v>
      </c>
      <c r="I1" s="12" t="s">
        <v>28</v>
      </c>
      <c r="J1" s="12" t="s">
        <v>5</v>
      </c>
      <c r="K1" s="12" t="s">
        <v>29</v>
      </c>
      <c r="L1" s="12" t="s">
        <v>30</v>
      </c>
      <c r="M1" s="42" t="s">
        <v>31</v>
      </c>
      <c r="N1" s="42" t="s">
        <v>32</v>
      </c>
      <c r="O1" s="42" t="s">
        <v>7</v>
      </c>
      <c r="P1" s="51" t="s">
        <v>33</v>
      </c>
    </row>
    <row r="2" spans="1:16" x14ac:dyDescent="0.35">
      <c r="A2" s="50">
        <v>4081</v>
      </c>
      <c r="B2" t="s">
        <v>34</v>
      </c>
      <c r="C2" t="s">
        <v>35</v>
      </c>
      <c r="D2" t="s">
        <v>36</v>
      </c>
      <c r="E2">
        <v>2025</v>
      </c>
      <c r="F2">
        <v>2026</v>
      </c>
      <c r="G2">
        <v>2025</v>
      </c>
      <c r="H2" s="27">
        <v>46013</v>
      </c>
      <c r="I2" s="11">
        <v>51200</v>
      </c>
      <c r="J2" s="11">
        <v>51200</v>
      </c>
      <c r="K2" s="11">
        <v>64000</v>
      </c>
      <c r="L2" s="6">
        <v>0.8</v>
      </c>
      <c r="M2" s="11">
        <v>1526.3</v>
      </c>
      <c r="N2" s="29">
        <v>0</v>
      </c>
      <c r="O2" s="29">
        <v>42614.296000000009</v>
      </c>
      <c r="P2" s="48">
        <v>0.50711012240000009</v>
      </c>
    </row>
    <row r="3" spans="1:16" x14ac:dyDescent="0.35">
      <c r="A3" s="50">
        <v>4074</v>
      </c>
      <c r="B3" t="s">
        <v>37</v>
      </c>
      <c r="C3" t="s">
        <v>38</v>
      </c>
      <c r="D3" t="s">
        <v>39</v>
      </c>
      <c r="E3">
        <v>2025</v>
      </c>
      <c r="F3">
        <v>2026</v>
      </c>
      <c r="G3">
        <v>2025</v>
      </c>
      <c r="H3" s="27">
        <v>46010</v>
      </c>
      <c r="I3" s="11">
        <v>185000</v>
      </c>
      <c r="J3" s="11">
        <v>80000</v>
      </c>
      <c r="K3" s="11">
        <v>231250</v>
      </c>
      <c r="L3" s="6">
        <v>0.34594594594594602</v>
      </c>
      <c r="M3" s="11">
        <v>3175</v>
      </c>
      <c r="N3" s="29">
        <v>71714.5945945946</v>
      </c>
      <c r="O3" s="29">
        <v>5382.0540540540615</v>
      </c>
      <c r="P3" s="48">
        <v>0.91745011891891914</v>
      </c>
    </row>
    <row r="4" spans="1:16" x14ac:dyDescent="0.35">
      <c r="A4" s="50">
        <v>4071</v>
      </c>
      <c r="B4" t="s">
        <v>40</v>
      </c>
      <c r="C4" t="s">
        <v>41</v>
      </c>
      <c r="D4" t="s">
        <v>42</v>
      </c>
      <c r="E4">
        <v>2020</v>
      </c>
      <c r="F4">
        <v>2023</v>
      </c>
      <c r="G4">
        <v>2025</v>
      </c>
      <c r="H4" s="27">
        <v>45187</v>
      </c>
      <c r="I4" s="11">
        <v>352000</v>
      </c>
      <c r="J4" s="11">
        <v>352000</v>
      </c>
      <c r="K4" s="11">
        <v>466265.39</v>
      </c>
      <c r="L4" s="6">
        <v>0.75493486660032816</v>
      </c>
      <c r="M4" s="11">
        <v>18917</v>
      </c>
      <c r="N4" s="29">
        <v>318205.04627203831</v>
      </c>
      <c r="O4" s="29">
        <v>259477.75707735887</v>
      </c>
      <c r="P4" s="48">
        <v>6.8744253598578258</v>
      </c>
    </row>
    <row r="5" spans="1:16" x14ac:dyDescent="0.35">
      <c r="A5" s="50">
        <v>4061</v>
      </c>
      <c r="B5" t="s">
        <v>43</v>
      </c>
      <c r="C5" t="s">
        <v>44</v>
      </c>
      <c r="D5" t="s">
        <v>45</v>
      </c>
      <c r="E5">
        <v>2024</v>
      </c>
      <c r="F5">
        <v>2025</v>
      </c>
      <c r="G5">
        <v>2025</v>
      </c>
      <c r="H5" s="27">
        <v>45979</v>
      </c>
      <c r="I5" s="11">
        <v>445000</v>
      </c>
      <c r="J5" s="11">
        <v>445000</v>
      </c>
      <c r="K5" s="11">
        <v>1226000</v>
      </c>
      <c r="L5" s="6">
        <v>0.36296900489396411</v>
      </c>
      <c r="M5" s="11">
        <v>13563</v>
      </c>
      <c r="N5" s="29">
        <v>187570.40375203919</v>
      </c>
      <c r="O5" s="29">
        <v>158026.65048939639</v>
      </c>
      <c r="P5" s="48">
        <v>4.1126049454730831</v>
      </c>
    </row>
    <row r="6" spans="1:16" x14ac:dyDescent="0.35">
      <c r="A6" s="50">
        <v>4058</v>
      </c>
      <c r="B6" t="s">
        <v>46</v>
      </c>
      <c r="C6" t="s">
        <v>47</v>
      </c>
      <c r="D6" t="s">
        <v>48</v>
      </c>
      <c r="E6">
        <v>2024</v>
      </c>
      <c r="F6">
        <v>2026</v>
      </c>
      <c r="G6">
        <v>2025</v>
      </c>
      <c r="H6" s="27">
        <v>45960</v>
      </c>
      <c r="I6" s="11">
        <v>90000</v>
      </c>
      <c r="J6" s="11">
        <v>90000</v>
      </c>
      <c r="K6" s="11">
        <v>240000</v>
      </c>
      <c r="L6" s="6">
        <v>0.375</v>
      </c>
      <c r="M6" s="11">
        <v>3162</v>
      </c>
      <c r="N6" s="29">
        <v>0</v>
      </c>
      <c r="O6" s="29">
        <v>34979.625</v>
      </c>
      <c r="P6" s="48">
        <v>0.4162575375</v>
      </c>
    </row>
    <row r="7" spans="1:16" x14ac:dyDescent="0.35">
      <c r="A7" s="50">
        <v>4030</v>
      </c>
      <c r="B7" t="s">
        <v>49</v>
      </c>
      <c r="C7" t="s">
        <v>50</v>
      </c>
      <c r="D7" t="s">
        <v>51</v>
      </c>
      <c r="E7">
        <v>2025</v>
      </c>
      <c r="F7">
        <v>2027</v>
      </c>
      <c r="G7">
        <v>2025</v>
      </c>
      <c r="H7" s="27">
        <v>46009</v>
      </c>
      <c r="I7" s="11">
        <v>117500</v>
      </c>
      <c r="J7" s="11">
        <v>117500</v>
      </c>
      <c r="K7" s="11">
        <v>640000</v>
      </c>
      <c r="L7" s="6">
        <v>0.18359375</v>
      </c>
      <c r="M7" s="11">
        <v>8071</v>
      </c>
      <c r="N7" s="29">
        <v>0</v>
      </c>
      <c r="O7" s="29">
        <v>68162.1171875</v>
      </c>
      <c r="P7" s="48">
        <v>0.81112919453124999</v>
      </c>
    </row>
    <row r="8" spans="1:16" x14ac:dyDescent="0.35">
      <c r="A8" s="50">
        <v>4027</v>
      </c>
      <c r="B8" t="s">
        <v>52</v>
      </c>
      <c r="C8" t="s">
        <v>53</v>
      </c>
      <c r="D8" t="s">
        <v>54</v>
      </c>
      <c r="E8">
        <v>2024</v>
      </c>
      <c r="F8">
        <v>2025</v>
      </c>
      <c r="G8">
        <v>2025</v>
      </c>
      <c r="H8" s="27">
        <v>45903</v>
      </c>
      <c r="I8" s="11">
        <v>59800</v>
      </c>
      <c r="J8" s="11">
        <v>59800</v>
      </c>
      <c r="K8" s="11">
        <v>62900</v>
      </c>
      <c r="L8" s="6">
        <v>0.9507154213036566</v>
      </c>
      <c r="M8" s="11">
        <v>5318</v>
      </c>
      <c r="N8" s="29">
        <v>0</v>
      </c>
      <c r="O8" s="29">
        <v>589443.56120826711</v>
      </c>
      <c r="P8" s="48">
        <v>7.0143783783783782</v>
      </c>
    </row>
    <row r="9" spans="1:16" x14ac:dyDescent="0.35">
      <c r="A9" s="50">
        <v>4023</v>
      </c>
      <c r="B9" t="s">
        <v>52</v>
      </c>
      <c r="C9" t="s">
        <v>55</v>
      </c>
      <c r="D9" t="s">
        <v>56</v>
      </c>
      <c r="E9">
        <v>2024</v>
      </c>
      <c r="F9">
        <v>2026</v>
      </c>
      <c r="G9">
        <v>2025</v>
      </c>
      <c r="H9" s="27">
        <v>45714</v>
      </c>
      <c r="I9" s="11">
        <v>1013589.5</v>
      </c>
      <c r="J9" s="11">
        <v>1013589.5</v>
      </c>
      <c r="K9" s="11">
        <v>2340000</v>
      </c>
      <c r="L9" s="6">
        <v>0.43315790598290593</v>
      </c>
      <c r="M9" s="11">
        <v>32020</v>
      </c>
      <c r="N9" s="29">
        <v>46781.053846153838</v>
      </c>
      <c r="O9" s="29">
        <v>206658.77062863248</v>
      </c>
      <c r="P9" s="48">
        <v>3.0159339112499572</v>
      </c>
    </row>
    <row r="10" spans="1:16" x14ac:dyDescent="0.35">
      <c r="A10" s="50">
        <v>4022</v>
      </c>
      <c r="B10" t="s">
        <v>57</v>
      </c>
      <c r="C10" t="s">
        <v>58</v>
      </c>
      <c r="D10" t="s">
        <v>59</v>
      </c>
      <c r="E10">
        <v>2024</v>
      </c>
      <c r="F10">
        <v>2024</v>
      </c>
      <c r="G10">
        <v>2025</v>
      </c>
      <c r="H10" s="27">
        <v>46009</v>
      </c>
      <c r="I10" s="11">
        <v>760</v>
      </c>
      <c r="J10" s="11">
        <v>760</v>
      </c>
      <c r="K10" s="11">
        <v>949.66800000000001</v>
      </c>
      <c r="L10" s="6">
        <v>0.80027967668701061</v>
      </c>
      <c r="M10" s="11">
        <v>0</v>
      </c>
      <c r="N10" s="29">
        <v>31971.17308364607</v>
      </c>
      <c r="O10" s="29">
        <v>0</v>
      </c>
      <c r="P10" s="48">
        <v>0.38045695969538823</v>
      </c>
    </row>
    <row r="11" spans="1:16" x14ac:dyDescent="0.35">
      <c r="A11" s="50">
        <v>4021</v>
      </c>
      <c r="B11" t="s">
        <v>57</v>
      </c>
      <c r="C11" t="s">
        <v>60</v>
      </c>
      <c r="D11" t="s">
        <v>61</v>
      </c>
      <c r="E11">
        <v>2024</v>
      </c>
      <c r="F11">
        <v>2025</v>
      </c>
      <c r="G11">
        <v>2025</v>
      </c>
      <c r="H11" s="27">
        <v>46009</v>
      </c>
      <c r="I11" s="11">
        <v>53844.017</v>
      </c>
      <c r="J11" s="11">
        <v>53844.017</v>
      </c>
      <c r="K11" s="11">
        <v>70000</v>
      </c>
      <c r="L11" s="6">
        <v>0.76920024285714284</v>
      </c>
      <c r="M11" s="11">
        <v>1346</v>
      </c>
      <c r="N11" s="29">
        <v>38403.09132488571</v>
      </c>
      <c r="O11" s="29">
        <v>20706.870537714291</v>
      </c>
      <c r="P11" s="48">
        <v>0.70340854616493997</v>
      </c>
    </row>
    <row r="12" spans="1:16" x14ac:dyDescent="0.35">
      <c r="A12" s="50">
        <v>4018</v>
      </c>
      <c r="B12" t="s">
        <v>62</v>
      </c>
      <c r="C12" t="s">
        <v>63</v>
      </c>
      <c r="D12" t="s">
        <v>64</v>
      </c>
      <c r="E12">
        <v>2024</v>
      </c>
      <c r="F12">
        <v>2025</v>
      </c>
      <c r="G12">
        <v>2023</v>
      </c>
      <c r="H12" s="27">
        <v>45855</v>
      </c>
      <c r="I12" s="11">
        <v>50000</v>
      </c>
      <c r="J12" s="11">
        <v>50000</v>
      </c>
      <c r="K12" s="11">
        <v>104000</v>
      </c>
      <c r="L12" s="6">
        <v>0.48076923076923078</v>
      </c>
      <c r="M12" s="11">
        <v>1908</v>
      </c>
      <c r="N12" s="29">
        <v>0</v>
      </c>
      <c r="O12" s="29">
        <v>2935.384615384618</v>
      </c>
      <c r="P12" s="48">
        <v>3.4931076923076954E-2</v>
      </c>
    </row>
    <row r="13" spans="1:16" x14ac:dyDescent="0.35">
      <c r="A13" s="50">
        <v>4016</v>
      </c>
      <c r="B13" t="s">
        <v>65</v>
      </c>
      <c r="C13" t="s">
        <v>66</v>
      </c>
      <c r="D13" t="s">
        <v>67</v>
      </c>
      <c r="E13">
        <v>2024</v>
      </c>
      <c r="F13">
        <v>2025</v>
      </c>
      <c r="G13">
        <v>2025</v>
      </c>
      <c r="H13" s="27">
        <v>45994</v>
      </c>
      <c r="I13" s="11">
        <v>30000</v>
      </c>
      <c r="J13" s="11">
        <v>30000</v>
      </c>
      <c r="K13" s="11">
        <v>37500</v>
      </c>
      <c r="L13" s="6">
        <v>0.8</v>
      </c>
      <c r="M13" s="11">
        <v>0</v>
      </c>
      <c r="N13" s="29">
        <v>33840</v>
      </c>
      <c r="O13" s="29">
        <v>42612</v>
      </c>
      <c r="P13" s="48">
        <v>0.9097788</v>
      </c>
    </row>
    <row r="14" spans="1:16" x14ac:dyDescent="0.35">
      <c r="A14" s="50">
        <v>4015</v>
      </c>
      <c r="B14" t="s">
        <v>68</v>
      </c>
      <c r="C14" t="s">
        <v>69</v>
      </c>
      <c r="D14" t="s">
        <v>70</v>
      </c>
      <c r="E14">
        <v>2020</v>
      </c>
      <c r="F14">
        <v>2024</v>
      </c>
      <c r="G14">
        <v>2025</v>
      </c>
      <c r="H14" s="27">
        <v>45848</v>
      </c>
      <c r="I14" s="11">
        <v>42100</v>
      </c>
      <c r="J14" s="11">
        <v>38143.771251932005</v>
      </c>
      <c r="K14" s="11">
        <v>52300</v>
      </c>
      <c r="L14" s="6">
        <v>0.72932641017078392</v>
      </c>
      <c r="M14" s="11">
        <v>971</v>
      </c>
      <c r="N14" s="29">
        <v>36910.480292333203</v>
      </c>
      <c r="O14" s="29">
        <v>1841.257455117157</v>
      </c>
      <c r="P14" s="48">
        <v>0.46114567919465926</v>
      </c>
    </row>
    <row r="15" spans="1:16" x14ac:dyDescent="0.35">
      <c r="A15" s="50">
        <v>4014</v>
      </c>
      <c r="B15" t="s">
        <v>71</v>
      </c>
      <c r="C15" t="s">
        <v>72</v>
      </c>
      <c r="D15" t="s">
        <v>73</v>
      </c>
      <c r="E15">
        <v>2023</v>
      </c>
      <c r="F15">
        <v>2024</v>
      </c>
      <c r="G15">
        <v>2025</v>
      </c>
      <c r="H15" s="27">
        <v>45782</v>
      </c>
      <c r="I15" s="11">
        <v>44361</v>
      </c>
      <c r="J15" s="11">
        <v>43621.65</v>
      </c>
      <c r="K15" s="11">
        <v>86679</v>
      </c>
      <c r="L15" s="6">
        <v>0.50325511369535869</v>
      </c>
      <c r="M15" s="11">
        <v>1206</v>
      </c>
      <c r="N15" s="29">
        <v>6934.3522116083477</v>
      </c>
      <c r="O15" s="29">
        <v>25915.725985878929</v>
      </c>
      <c r="P15" s="48">
        <v>0.3909159305500986</v>
      </c>
    </row>
    <row r="16" spans="1:16" x14ac:dyDescent="0.35">
      <c r="A16" s="50">
        <v>4012</v>
      </c>
      <c r="B16" t="s">
        <v>52</v>
      </c>
      <c r="C16" t="s">
        <v>74</v>
      </c>
      <c r="D16" t="s">
        <v>75</v>
      </c>
      <c r="E16">
        <v>2024</v>
      </c>
      <c r="F16">
        <v>2026</v>
      </c>
      <c r="G16">
        <v>2025</v>
      </c>
      <c r="H16" s="27">
        <v>45979</v>
      </c>
      <c r="I16" s="11">
        <v>376823.59100000001</v>
      </c>
      <c r="J16" s="11">
        <v>376823.59100000001</v>
      </c>
      <c r="K16" s="11">
        <v>865000</v>
      </c>
      <c r="L16" s="6">
        <v>0.43563420924855489</v>
      </c>
      <c r="M16" s="11">
        <v>11570</v>
      </c>
      <c r="N16" s="29">
        <v>108908.55231213869</v>
      </c>
      <c r="O16" s="29">
        <v>164817.411092889</v>
      </c>
      <c r="P16" s="48">
        <v>3.2573389645198296</v>
      </c>
    </row>
    <row r="17" spans="1:16" x14ac:dyDescent="0.35">
      <c r="A17" s="50">
        <v>4010</v>
      </c>
      <c r="B17" t="s">
        <v>52</v>
      </c>
      <c r="C17" t="s">
        <v>76</v>
      </c>
      <c r="D17" t="s">
        <v>77</v>
      </c>
      <c r="E17">
        <v>2023</v>
      </c>
      <c r="F17">
        <v>2025</v>
      </c>
      <c r="G17">
        <v>2025</v>
      </c>
      <c r="H17" s="27">
        <v>45903</v>
      </c>
      <c r="I17" s="11">
        <v>216874</v>
      </c>
      <c r="J17" s="11">
        <v>216874</v>
      </c>
      <c r="K17" s="11">
        <v>268600</v>
      </c>
      <c r="L17" s="6">
        <v>0.80742367833209228</v>
      </c>
      <c r="M17" s="11">
        <v>2187</v>
      </c>
      <c r="N17" s="29">
        <v>0</v>
      </c>
      <c r="O17" s="29">
        <v>61804.245457930003</v>
      </c>
      <c r="P17" s="48">
        <v>0.73547052094936705</v>
      </c>
    </row>
    <row r="18" spans="1:16" x14ac:dyDescent="0.35">
      <c r="A18" s="50">
        <v>4009</v>
      </c>
      <c r="B18" t="s">
        <v>78</v>
      </c>
      <c r="C18" t="s">
        <v>79</v>
      </c>
      <c r="D18" t="s">
        <v>80</v>
      </c>
      <c r="E18">
        <v>2024</v>
      </c>
      <c r="F18">
        <v>2026</v>
      </c>
      <c r="G18">
        <v>2025</v>
      </c>
      <c r="H18" s="27">
        <v>45741</v>
      </c>
      <c r="I18" s="11">
        <v>32471</v>
      </c>
      <c r="J18" s="11">
        <v>31487.02553234042</v>
      </c>
      <c r="K18" s="11">
        <v>226000</v>
      </c>
      <c r="L18" s="6">
        <v>0.13932312182451509</v>
      </c>
      <c r="M18" s="11">
        <v>2514</v>
      </c>
      <c r="N18" s="29">
        <v>0</v>
      </c>
      <c r="O18" s="29">
        <v>6584.8565714164224</v>
      </c>
      <c r="P18" s="48">
        <v>7.8359793199855421E-2</v>
      </c>
    </row>
    <row r="19" spans="1:16" x14ac:dyDescent="0.35">
      <c r="A19" s="50">
        <v>4003</v>
      </c>
      <c r="B19" t="s">
        <v>52</v>
      </c>
      <c r="C19" t="s">
        <v>81</v>
      </c>
      <c r="D19" t="s">
        <v>82</v>
      </c>
      <c r="E19">
        <v>2022</v>
      </c>
      <c r="F19">
        <v>2025</v>
      </c>
      <c r="G19">
        <v>2025</v>
      </c>
      <c r="H19" s="27">
        <v>45903</v>
      </c>
      <c r="I19" s="11">
        <v>354600</v>
      </c>
      <c r="J19" s="11">
        <v>354600</v>
      </c>
      <c r="K19" s="11">
        <v>541000</v>
      </c>
      <c r="L19" s="6">
        <v>0.65545286506469502</v>
      </c>
      <c r="M19" s="11">
        <v>5655</v>
      </c>
      <c r="N19" s="29">
        <v>0</v>
      </c>
      <c r="O19" s="29">
        <v>106749.67541589651</v>
      </c>
      <c r="P19" s="48">
        <v>1.2703211374491683</v>
      </c>
    </row>
    <row r="20" spans="1:16" x14ac:dyDescent="0.35">
      <c r="A20" s="50">
        <v>4002</v>
      </c>
      <c r="B20" t="s">
        <v>52</v>
      </c>
      <c r="C20" t="s">
        <v>83</v>
      </c>
      <c r="D20" t="s">
        <v>84</v>
      </c>
      <c r="E20">
        <v>2023</v>
      </c>
      <c r="F20">
        <v>2026</v>
      </c>
      <c r="G20">
        <v>2025</v>
      </c>
      <c r="H20" s="27">
        <v>45979</v>
      </c>
      <c r="I20" s="11">
        <v>596200.22</v>
      </c>
      <c r="J20" s="11">
        <v>596200.22</v>
      </c>
      <c r="K20" s="11">
        <v>922500</v>
      </c>
      <c r="L20" s="6">
        <v>0.64628750135501356</v>
      </c>
      <c r="M20" s="11">
        <v>22896</v>
      </c>
      <c r="N20" s="29">
        <v>0</v>
      </c>
      <c r="O20" s="29">
        <v>1702440.7124993564</v>
      </c>
      <c r="P20" s="48">
        <v>20.259044478742339</v>
      </c>
    </row>
    <row r="21" spans="1:16" x14ac:dyDescent="0.35">
      <c r="A21" s="50">
        <v>1607</v>
      </c>
      <c r="B21" t="s">
        <v>85</v>
      </c>
      <c r="C21" t="s">
        <v>86</v>
      </c>
      <c r="D21" t="s">
        <v>87</v>
      </c>
      <c r="E21">
        <v>2024</v>
      </c>
      <c r="F21">
        <v>2025</v>
      </c>
      <c r="G21">
        <v>2025</v>
      </c>
      <c r="H21" s="27">
        <v>45631</v>
      </c>
      <c r="I21" s="11">
        <v>280000</v>
      </c>
      <c r="J21" s="11">
        <v>272631.56</v>
      </c>
      <c r="K21" s="11">
        <v>400000</v>
      </c>
      <c r="L21" s="6">
        <v>0.68157889999999999</v>
      </c>
      <c r="M21" s="11">
        <v>4558</v>
      </c>
      <c r="N21" s="29">
        <v>94211.925031399995</v>
      </c>
      <c r="O21" s="29">
        <v>688649.68157889997</v>
      </c>
      <c r="P21" s="48">
        <v>9.3160531186625697</v>
      </c>
    </row>
    <row r="22" spans="1:16" x14ac:dyDescent="0.35">
      <c r="A22" s="50">
        <v>1606</v>
      </c>
      <c r="B22" t="s">
        <v>88</v>
      </c>
      <c r="C22" t="s">
        <v>89</v>
      </c>
      <c r="D22" t="s">
        <v>90</v>
      </c>
      <c r="E22">
        <v>2021</v>
      </c>
      <c r="F22">
        <v>2024</v>
      </c>
      <c r="G22">
        <v>2016</v>
      </c>
      <c r="H22" s="27">
        <v>45702</v>
      </c>
      <c r="I22" s="11">
        <v>81089.539999999994</v>
      </c>
      <c r="J22" s="11">
        <v>81089.539999999994</v>
      </c>
      <c r="K22" s="11">
        <v>96250</v>
      </c>
      <c r="L22" s="6">
        <v>0.84248872727272728</v>
      </c>
      <c r="M22" s="11">
        <v>1036</v>
      </c>
      <c r="N22" s="29">
        <v>18501.05245090909</v>
      </c>
      <c r="O22" s="29">
        <v>2007.482139345452</v>
      </c>
      <c r="P22" s="48">
        <v>0.24405156162402902</v>
      </c>
    </row>
    <row r="23" spans="1:16" x14ac:dyDescent="0.35">
      <c r="A23" s="50">
        <v>1604</v>
      </c>
      <c r="B23" t="s">
        <v>91</v>
      </c>
      <c r="C23" t="s">
        <v>92</v>
      </c>
      <c r="D23" t="s">
        <v>93</v>
      </c>
      <c r="E23">
        <v>2024</v>
      </c>
      <c r="F23">
        <v>2025</v>
      </c>
      <c r="G23">
        <v>2025</v>
      </c>
      <c r="H23" s="27">
        <v>45685</v>
      </c>
      <c r="I23" s="11">
        <v>103133.6</v>
      </c>
      <c r="J23" s="11">
        <v>101199.83</v>
      </c>
      <c r="K23" s="11">
        <v>160774.1</v>
      </c>
      <c r="L23" s="6">
        <v>0.62945356248301187</v>
      </c>
      <c r="M23" s="11">
        <v>2555</v>
      </c>
      <c r="N23" s="11">
        <v>0</v>
      </c>
      <c r="O23" s="11">
        <v>76713.708747273326</v>
      </c>
      <c r="P23" s="48">
        <v>0.91289313409255257</v>
      </c>
    </row>
    <row r="24" spans="1:16" x14ac:dyDescent="0.35">
      <c r="A24" s="50">
        <v>1603</v>
      </c>
      <c r="B24" t="s">
        <v>94</v>
      </c>
      <c r="C24" t="s">
        <v>95</v>
      </c>
      <c r="D24" t="s">
        <v>96</v>
      </c>
      <c r="E24">
        <v>2022</v>
      </c>
      <c r="F24">
        <v>2024</v>
      </c>
      <c r="G24">
        <v>2025</v>
      </c>
      <c r="H24" s="27">
        <v>45663</v>
      </c>
      <c r="I24" s="11">
        <v>38100</v>
      </c>
      <c r="J24" s="11">
        <v>37289.360000000001</v>
      </c>
      <c r="K24" s="11">
        <v>77300</v>
      </c>
      <c r="L24" s="6">
        <v>0.4823979301423027</v>
      </c>
      <c r="M24" s="11">
        <v>1386</v>
      </c>
      <c r="N24" s="11">
        <v>26049.488227684349</v>
      </c>
      <c r="O24" s="11">
        <v>28415.650075032339</v>
      </c>
      <c r="P24" s="48">
        <v>0.64813514580232856</v>
      </c>
    </row>
    <row r="25" spans="1:16" x14ac:dyDescent="0.35">
      <c r="A25" s="50">
        <v>1602</v>
      </c>
      <c r="B25" t="s">
        <v>97</v>
      </c>
      <c r="C25" t="s">
        <v>98</v>
      </c>
      <c r="D25" t="s">
        <v>99</v>
      </c>
      <c r="E25">
        <v>2024</v>
      </c>
      <c r="F25">
        <v>2025</v>
      </c>
      <c r="G25">
        <v>2025</v>
      </c>
      <c r="H25" s="27">
        <v>45685</v>
      </c>
      <c r="I25" s="11">
        <v>200000</v>
      </c>
      <c r="J25" s="11">
        <v>194999.99</v>
      </c>
      <c r="K25" s="11">
        <v>254000</v>
      </c>
      <c r="L25" s="6">
        <v>0.76771649606299208</v>
      </c>
      <c r="M25" s="11">
        <v>4860</v>
      </c>
      <c r="N25" s="11">
        <v>33011.80933070866</v>
      </c>
      <c r="O25" s="11">
        <v>107455.7425209449</v>
      </c>
      <c r="P25" s="48">
        <v>1.6715638670346773</v>
      </c>
    </row>
    <row r="26" spans="1:16" x14ac:dyDescent="0.35">
      <c r="A26" s="50">
        <v>1600</v>
      </c>
      <c r="B26" t="s">
        <v>100</v>
      </c>
      <c r="C26" t="s">
        <v>101</v>
      </c>
      <c r="D26" t="s">
        <v>102</v>
      </c>
      <c r="E26">
        <v>2023</v>
      </c>
      <c r="F26">
        <v>2025</v>
      </c>
      <c r="G26">
        <v>2023</v>
      </c>
      <c r="H26" s="27">
        <v>45666</v>
      </c>
      <c r="I26" s="11">
        <v>128230</v>
      </c>
      <c r="J26" s="11">
        <v>124383.1</v>
      </c>
      <c r="K26" s="11">
        <v>320000</v>
      </c>
      <c r="L26" s="6">
        <v>0.38869718749999999</v>
      </c>
      <c r="M26" s="11">
        <v>5132</v>
      </c>
      <c r="N26" s="11">
        <v>47809.754062499997</v>
      </c>
      <c r="O26" s="11">
        <v>20546.377852375019</v>
      </c>
      <c r="P26" s="48">
        <v>0.81343796978701266</v>
      </c>
    </row>
    <row r="27" spans="1:16" x14ac:dyDescent="0.35">
      <c r="A27" s="50">
        <v>1599</v>
      </c>
      <c r="B27" t="s">
        <v>100</v>
      </c>
      <c r="C27" t="s">
        <v>103</v>
      </c>
      <c r="D27" t="s">
        <v>104</v>
      </c>
      <c r="E27">
        <v>2023</v>
      </c>
      <c r="F27">
        <v>2025</v>
      </c>
      <c r="G27">
        <v>2023</v>
      </c>
      <c r="H27" s="27">
        <v>45666</v>
      </c>
      <c r="I27" s="11">
        <v>251770</v>
      </c>
      <c r="J27" s="11">
        <v>244216.9</v>
      </c>
      <c r="K27" s="11">
        <v>531000</v>
      </c>
      <c r="L27" s="6">
        <v>0.45991883239171383</v>
      </c>
      <c r="M27" s="11">
        <v>12044</v>
      </c>
      <c r="N27" s="11">
        <v>87384.578154425617</v>
      </c>
      <c r="O27" s="11">
        <v>224340.12790169491</v>
      </c>
      <c r="P27" s="48">
        <v>3.7095240020678339</v>
      </c>
    </row>
    <row r="28" spans="1:16" x14ac:dyDescent="0.35">
      <c r="A28" s="50">
        <v>1596</v>
      </c>
      <c r="B28" t="s">
        <v>105</v>
      </c>
      <c r="C28" t="s">
        <v>106</v>
      </c>
      <c r="D28" t="s">
        <v>107</v>
      </c>
      <c r="E28">
        <v>2024</v>
      </c>
      <c r="F28">
        <v>2027</v>
      </c>
      <c r="G28">
        <v>2025</v>
      </c>
      <c r="H28" s="27">
        <v>45646</v>
      </c>
      <c r="I28" s="11">
        <v>2000</v>
      </c>
      <c r="J28" s="11">
        <v>1920</v>
      </c>
      <c r="K28" s="11">
        <v>10000</v>
      </c>
      <c r="L28" s="6">
        <v>0.192</v>
      </c>
      <c r="M28" s="11">
        <v>0</v>
      </c>
      <c r="N28" s="11">
        <v>0</v>
      </c>
      <c r="O28" s="11">
        <v>0</v>
      </c>
      <c r="P28" s="48">
        <v>0</v>
      </c>
    </row>
    <row r="29" spans="1:16" x14ac:dyDescent="0.35">
      <c r="A29" s="50">
        <v>1590</v>
      </c>
      <c r="B29" t="s">
        <v>108</v>
      </c>
      <c r="C29" t="s">
        <v>109</v>
      </c>
      <c r="D29" t="s">
        <v>110</v>
      </c>
      <c r="E29">
        <v>2024</v>
      </c>
      <c r="F29">
        <v>2026</v>
      </c>
      <c r="G29">
        <v>2025</v>
      </c>
      <c r="H29" s="27">
        <v>45632</v>
      </c>
      <c r="I29" s="11">
        <v>54100</v>
      </c>
      <c r="J29" s="11">
        <v>54100</v>
      </c>
      <c r="K29" s="11">
        <v>883350</v>
      </c>
      <c r="L29" s="6">
        <v>6.124412746929303E-2</v>
      </c>
      <c r="M29" s="11">
        <v>18201</v>
      </c>
      <c r="N29" s="11">
        <v>0</v>
      </c>
      <c r="O29" s="11">
        <v>115483.3721175072</v>
      </c>
      <c r="P29" s="48">
        <v>1.3742521281983355</v>
      </c>
    </row>
    <row r="30" spans="1:16" x14ac:dyDescent="0.35">
      <c r="A30" s="50">
        <v>1589</v>
      </c>
      <c r="B30" t="s">
        <v>108</v>
      </c>
      <c r="C30" t="s">
        <v>111</v>
      </c>
      <c r="D30" t="s">
        <v>112</v>
      </c>
      <c r="E30">
        <v>2024</v>
      </c>
      <c r="F30">
        <v>2026</v>
      </c>
      <c r="G30">
        <v>2025</v>
      </c>
      <c r="H30" s="27">
        <v>45632</v>
      </c>
      <c r="I30" s="11">
        <v>16100</v>
      </c>
      <c r="J30" s="11">
        <v>16100</v>
      </c>
      <c r="K30" s="11">
        <v>176100</v>
      </c>
      <c r="L30" s="6">
        <v>9.1425326519023284E-2</v>
      </c>
      <c r="M30" s="11">
        <v>2477</v>
      </c>
      <c r="N30" s="11">
        <v>7314.0261215218616</v>
      </c>
      <c r="O30" s="11">
        <v>7269.3831345826211</v>
      </c>
      <c r="P30" s="48">
        <v>0.17354257014764332</v>
      </c>
    </row>
    <row r="31" spans="1:16" x14ac:dyDescent="0.35">
      <c r="A31" s="50">
        <v>1588</v>
      </c>
      <c r="B31" t="s">
        <v>108</v>
      </c>
      <c r="C31" t="s">
        <v>113</v>
      </c>
      <c r="D31" t="s">
        <v>114</v>
      </c>
      <c r="E31">
        <v>2024</v>
      </c>
      <c r="F31">
        <v>2027</v>
      </c>
      <c r="G31">
        <v>2025</v>
      </c>
      <c r="H31" s="27">
        <v>45632</v>
      </c>
      <c r="I31" s="11">
        <v>24300</v>
      </c>
      <c r="J31" s="11">
        <v>24300</v>
      </c>
      <c r="K31" s="11">
        <v>424960</v>
      </c>
      <c r="L31" s="6">
        <v>5.7181852409638537E-2</v>
      </c>
      <c r="M31" s="11">
        <v>8625</v>
      </c>
      <c r="N31" s="11">
        <v>18505.305440512049</v>
      </c>
      <c r="O31" s="11">
        <v>23722.606245293671</v>
      </c>
      <c r="P31" s="48">
        <v>0.5025121490610881</v>
      </c>
    </row>
    <row r="32" spans="1:16" x14ac:dyDescent="0.35">
      <c r="A32" s="50">
        <v>1583</v>
      </c>
      <c r="B32" t="s">
        <v>115</v>
      </c>
      <c r="C32" t="s">
        <v>116</v>
      </c>
      <c r="D32" t="s">
        <v>117</v>
      </c>
      <c r="E32">
        <v>2024</v>
      </c>
      <c r="F32">
        <v>2025</v>
      </c>
      <c r="G32">
        <v>2025</v>
      </c>
      <c r="H32" s="27">
        <v>45566</v>
      </c>
      <c r="I32" s="11">
        <v>28162</v>
      </c>
      <c r="J32" s="11">
        <v>27457.94</v>
      </c>
      <c r="K32" s="11">
        <v>46075</v>
      </c>
      <c r="L32" s="6">
        <v>0.59594009766684752</v>
      </c>
      <c r="M32" s="11">
        <v>868</v>
      </c>
      <c r="N32" s="11">
        <v>297970.04883342382</v>
      </c>
      <c r="O32" s="11">
        <v>1551.828014324471</v>
      </c>
      <c r="P32" s="48">
        <v>3.5643103344882046</v>
      </c>
    </row>
    <row r="33" spans="1:16" x14ac:dyDescent="0.35">
      <c r="A33" s="50">
        <v>1579</v>
      </c>
      <c r="B33" t="s">
        <v>49</v>
      </c>
      <c r="C33" t="s">
        <v>118</v>
      </c>
      <c r="D33" t="s">
        <v>119</v>
      </c>
      <c r="E33">
        <v>2023</v>
      </c>
      <c r="F33">
        <v>2024</v>
      </c>
      <c r="G33">
        <v>2025</v>
      </c>
      <c r="H33" s="27">
        <v>45609</v>
      </c>
      <c r="I33" s="11">
        <v>51500</v>
      </c>
      <c r="J33" s="11">
        <v>49783.34</v>
      </c>
      <c r="K33" s="11">
        <v>63630</v>
      </c>
      <c r="L33" s="6">
        <v>0.78238786735816435</v>
      </c>
      <c r="M33" s="11">
        <v>1820</v>
      </c>
      <c r="N33" s="11">
        <v>67285.356592802127</v>
      </c>
      <c r="O33" s="11">
        <v>78317.025522552256</v>
      </c>
      <c r="P33" s="48">
        <v>1.7326683471727171</v>
      </c>
    </row>
    <row r="34" spans="1:16" x14ac:dyDescent="0.35">
      <c r="A34" s="50">
        <v>1578</v>
      </c>
      <c r="B34" t="s">
        <v>120</v>
      </c>
      <c r="C34" t="s">
        <v>121</v>
      </c>
      <c r="D34" t="s">
        <v>122</v>
      </c>
      <c r="E34">
        <v>2024</v>
      </c>
      <c r="F34">
        <v>2026</v>
      </c>
      <c r="G34">
        <v>2025</v>
      </c>
      <c r="H34" s="27">
        <v>45713</v>
      </c>
      <c r="I34" s="11">
        <v>246200</v>
      </c>
      <c r="J34" s="11">
        <v>246200</v>
      </c>
      <c r="K34" s="11">
        <v>411100</v>
      </c>
      <c r="L34" s="6">
        <v>0.59888105083921173</v>
      </c>
      <c r="M34" s="11">
        <v>13260</v>
      </c>
      <c r="N34" s="11">
        <v>0</v>
      </c>
      <c r="O34" s="11">
        <v>148499.7431281927</v>
      </c>
      <c r="P34" s="48">
        <v>1.7671469432254931</v>
      </c>
    </row>
    <row r="35" spans="1:16" x14ac:dyDescent="0.35">
      <c r="A35" s="50">
        <v>1576</v>
      </c>
      <c r="B35" t="s">
        <v>123</v>
      </c>
      <c r="C35" t="s">
        <v>124</v>
      </c>
      <c r="D35" t="s">
        <v>125</v>
      </c>
      <c r="E35">
        <v>2023</v>
      </c>
      <c r="F35">
        <v>2024</v>
      </c>
      <c r="G35">
        <v>2025</v>
      </c>
      <c r="H35" s="27">
        <v>45604</v>
      </c>
      <c r="I35" s="11">
        <v>88800</v>
      </c>
      <c r="J35" s="11">
        <v>88800</v>
      </c>
      <c r="K35" s="11">
        <v>115000</v>
      </c>
      <c r="L35" s="6">
        <v>0.77217391304347827</v>
      </c>
      <c r="M35" s="11">
        <v>1550</v>
      </c>
      <c r="N35" s="11">
        <v>153662.60869565219</v>
      </c>
      <c r="O35" s="11">
        <v>26690.19130434782</v>
      </c>
      <c r="P35" s="48">
        <v>2.1461983200000003</v>
      </c>
    </row>
    <row r="36" spans="1:16" x14ac:dyDescent="0.35">
      <c r="A36" s="50">
        <v>1575</v>
      </c>
      <c r="B36" t="s">
        <v>126</v>
      </c>
      <c r="C36" t="s">
        <v>127</v>
      </c>
      <c r="D36" t="s">
        <v>128</v>
      </c>
      <c r="E36">
        <v>2021</v>
      </c>
      <c r="F36">
        <v>2023</v>
      </c>
      <c r="G36">
        <v>2025</v>
      </c>
      <c r="H36" s="27">
        <v>44896</v>
      </c>
      <c r="I36" s="11">
        <v>53800</v>
      </c>
      <c r="J36" s="11">
        <v>48960.34845525214</v>
      </c>
      <c r="K36" s="11">
        <v>174273.71599999999</v>
      </c>
      <c r="L36" s="6">
        <v>0.28093937272360758</v>
      </c>
      <c r="M36" s="11">
        <v>3665</v>
      </c>
      <c r="N36" s="11">
        <v>2045.238633427864</v>
      </c>
      <c r="O36" s="11">
        <v>32987.058327087841</v>
      </c>
      <c r="P36" s="48">
        <v>0.4168843338301369</v>
      </c>
    </row>
    <row r="37" spans="1:16" x14ac:dyDescent="0.35">
      <c r="A37" s="50">
        <v>1574</v>
      </c>
      <c r="B37" t="s">
        <v>129</v>
      </c>
      <c r="C37" t="s">
        <v>130</v>
      </c>
      <c r="D37" t="s">
        <v>131</v>
      </c>
      <c r="E37">
        <v>2024</v>
      </c>
      <c r="F37">
        <v>2025</v>
      </c>
      <c r="G37">
        <v>2025</v>
      </c>
      <c r="H37" s="27">
        <v>45590</v>
      </c>
      <c r="I37" s="11">
        <v>52000</v>
      </c>
      <c r="J37" s="11">
        <v>50266.663</v>
      </c>
      <c r="K37" s="11">
        <v>65000</v>
      </c>
      <c r="L37" s="6">
        <v>0.77333327692307696</v>
      </c>
      <c r="M37" s="11">
        <v>1261</v>
      </c>
      <c r="N37" s="11">
        <v>0</v>
      </c>
      <c r="O37" s="11">
        <v>26329.678079400001</v>
      </c>
      <c r="P37" s="48">
        <v>0.31332316914485997</v>
      </c>
    </row>
    <row r="38" spans="1:16" x14ac:dyDescent="0.35">
      <c r="A38" s="50">
        <v>1572</v>
      </c>
      <c r="B38" t="s">
        <v>91</v>
      </c>
      <c r="C38" t="s">
        <v>132</v>
      </c>
      <c r="D38" t="s">
        <v>133</v>
      </c>
      <c r="E38">
        <v>2024</v>
      </c>
      <c r="F38">
        <v>2025</v>
      </c>
      <c r="G38">
        <v>2025</v>
      </c>
      <c r="H38" s="27">
        <v>45406</v>
      </c>
      <c r="I38" s="11">
        <v>100000</v>
      </c>
      <c r="J38" s="11">
        <v>96250</v>
      </c>
      <c r="K38" s="11">
        <v>155487.283</v>
      </c>
      <c r="L38" s="6">
        <v>0.61902168552266734</v>
      </c>
      <c r="M38" s="11">
        <v>2736</v>
      </c>
      <c r="N38" s="11">
        <v>0</v>
      </c>
      <c r="O38" s="11">
        <v>75367.128255755801</v>
      </c>
      <c r="P38" s="48">
        <v>0.89686882624349396</v>
      </c>
    </row>
    <row r="39" spans="1:16" x14ac:dyDescent="0.35">
      <c r="A39" s="50">
        <v>1570</v>
      </c>
      <c r="B39" t="s">
        <v>134</v>
      </c>
      <c r="C39" t="s">
        <v>135</v>
      </c>
      <c r="D39" t="s">
        <v>136</v>
      </c>
      <c r="E39">
        <v>2022</v>
      </c>
      <c r="F39">
        <v>2023</v>
      </c>
      <c r="G39">
        <v>2025</v>
      </c>
      <c r="H39" s="27">
        <v>45544</v>
      </c>
      <c r="I39" s="11">
        <v>1553.981</v>
      </c>
      <c r="J39" s="11">
        <v>1513.6178639422542</v>
      </c>
      <c r="K39" s="11">
        <v>2683.4209999999998</v>
      </c>
      <c r="L39" s="6">
        <v>0.56406276314534842</v>
      </c>
      <c r="M39" s="11">
        <v>0</v>
      </c>
      <c r="N39" s="11">
        <v>160960.95009115661</v>
      </c>
      <c r="O39" s="11">
        <v>0</v>
      </c>
      <c r="P39" s="48">
        <v>1.9154353060847635</v>
      </c>
    </row>
    <row r="40" spans="1:16" x14ac:dyDescent="0.35">
      <c r="A40" s="50">
        <v>1567</v>
      </c>
      <c r="B40" t="s">
        <v>137</v>
      </c>
      <c r="C40" t="s">
        <v>138</v>
      </c>
      <c r="D40" t="s">
        <v>139</v>
      </c>
      <c r="E40">
        <v>2023</v>
      </c>
      <c r="F40">
        <v>2026</v>
      </c>
      <c r="G40">
        <v>2025</v>
      </c>
      <c r="H40" s="27">
        <v>45545</v>
      </c>
      <c r="I40" s="11">
        <v>50000</v>
      </c>
      <c r="J40" s="11">
        <v>48333.333333333328</v>
      </c>
      <c r="K40" s="11">
        <v>116000</v>
      </c>
      <c r="L40" s="6">
        <v>0.41666666666666657</v>
      </c>
      <c r="M40" s="11">
        <v>1611</v>
      </c>
      <c r="N40" s="11">
        <v>44839.166666666657</v>
      </c>
      <c r="O40" s="11">
        <v>13492.124999999991</v>
      </c>
      <c r="P40" s="48">
        <v>0.69414237083333308</v>
      </c>
    </row>
    <row r="41" spans="1:16" x14ac:dyDescent="0.35">
      <c r="A41" s="50">
        <v>1566</v>
      </c>
      <c r="B41" t="s">
        <v>137</v>
      </c>
      <c r="C41" t="s">
        <v>140</v>
      </c>
      <c r="D41" t="s">
        <v>141</v>
      </c>
      <c r="E41">
        <v>2023</v>
      </c>
      <c r="F41">
        <v>2026</v>
      </c>
      <c r="G41">
        <v>2025</v>
      </c>
      <c r="H41" s="27">
        <v>45545</v>
      </c>
      <c r="I41" s="11">
        <v>100000</v>
      </c>
      <c r="J41" s="11">
        <v>96666.666666666657</v>
      </c>
      <c r="K41" s="11">
        <v>245000</v>
      </c>
      <c r="L41" s="6">
        <v>0.39455782312925158</v>
      </c>
      <c r="M41" s="11">
        <v>2910</v>
      </c>
      <c r="N41" s="11">
        <v>31570.544217687071</v>
      </c>
      <c r="O41" s="11">
        <v>38578.285714285703</v>
      </c>
      <c r="P41" s="48">
        <v>0.83477107619047608</v>
      </c>
    </row>
    <row r="42" spans="1:16" x14ac:dyDescent="0.35">
      <c r="A42" s="50">
        <v>1565</v>
      </c>
      <c r="B42" t="s">
        <v>142</v>
      </c>
      <c r="C42" t="s">
        <v>143</v>
      </c>
      <c r="D42" t="s">
        <v>144</v>
      </c>
      <c r="E42">
        <v>2024</v>
      </c>
      <c r="F42">
        <v>2026</v>
      </c>
      <c r="G42">
        <v>2025</v>
      </c>
      <c r="H42" s="27">
        <v>45601</v>
      </c>
      <c r="I42" s="11">
        <v>160000</v>
      </c>
      <c r="J42" s="11">
        <v>156100</v>
      </c>
      <c r="K42" s="11">
        <v>350000</v>
      </c>
      <c r="L42" s="6">
        <v>0.4459999999999999</v>
      </c>
      <c r="M42" s="11">
        <v>30225</v>
      </c>
      <c r="N42" s="11">
        <v>66900</v>
      </c>
      <c r="O42" s="11">
        <v>68480.177999999985</v>
      </c>
      <c r="P42" s="48">
        <v>1.6110241181999998</v>
      </c>
    </row>
    <row r="43" spans="1:16" x14ac:dyDescent="0.35">
      <c r="A43" s="50">
        <v>1564</v>
      </c>
      <c r="B43" t="s">
        <v>145</v>
      </c>
      <c r="C43" t="s">
        <v>146</v>
      </c>
      <c r="D43" t="s">
        <v>147</v>
      </c>
      <c r="E43">
        <v>2023</v>
      </c>
      <c r="F43">
        <v>2023</v>
      </c>
      <c r="G43">
        <v>2023</v>
      </c>
      <c r="H43" s="27">
        <v>45505</v>
      </c>
      <c r="I43" s="11">
        <v>42660</v>
      </c>
      <c r="J43" s="11">
        <v>38394</v>
      </c>
      <c r="K43" s="11">
        <v>73500</v>
      </c>
      <c r="L43" s="6">
        <v>0.52236734693877551</v>
      </c>
      <c r="M43" s="11">
        <v>975</v>
      </c>
      <c r="N43" s="11">
        <v>0</v>
      </c>
      <c r="O43" s="11">
        <v>5245.8740816326508</v>
      </c>
      <c r="P43" s="48">
        <v>6.2425901571428542E-2</v>
      </c>
    </row>
    <row r="44" spans="1:16" x14ac:dyDescent="0.35">
      <c r="A44" s="50">
        <v>1555</v>
      </c>
      <c r="B44" t="s">
        <v>148</v>
      </c>
      <c r="C44" t="s">
        <v>149</v>
      </c>
      <c r="D44" t="s">
        <v>150</v>
      </c>
      <c r="E44">
        <v>2024</v>
      </c>
      <c r="F44">
        <v>2025</v>
      </c>
      <c r="G44">
        <v>2025</v>
      </c>
      <c r="H44" s="27">
        <v>45518</v>
      </c>
      <c r="I44" s="11">
        <v>98000</v>
      </c>
      <c r="J44" s="11">
        <v>94079.999999999985</v>
      </c>
      <c r="K44" s="11">
        <v>138000</v>
      </c>
      <c r="L44" s="6">
        <v>0.68173913043478251</v>
      </c>
      <c r="M44" s="11">
        <v>1716</v>
      </c>
      <c r="N44" s="11">
        <v>31031.40173913043</v>
      </c>
      <c r="O44" s="11">
        <v>35095.930434782596</v>
      </c>
      <c r="P44" s="48">
        <v>0.78691525286956487</v>
      </c>
    </row>
    <row r="45" spans="1:16" x14ac:dyDescent="0.35">
      <c r="A45" s="50">
        <v>1554</v>
      </c>
      <c r="B45" t="s">
        <v>151</v>
      </c>
      <c r="C45" t="s">
        <v>152</v>
      </c>
      <c r="D45" t="s">
        <v>153</v>
      </c>
      <c r="E45">
        <v>2023</v>
      </c>
      <c r="F45">
        <v>2025</v>
      </c>
      <c r="G45">
        <v>2025</v>
      </c>
      <c r="H45" s="27">
        <v>45532</v>
      </c>
      <c r="I45" s="11">
        <v>576000</v>
      </c>
      <c r="J45" s="11">
        <v>552047.43500000006</v>
      </c>
      <c r="K45" s="11">
        <v>691800</v>
      </c>
      <c r="L45" s="6">
        <v>0.79798704105232732</v>
      </c>
      <c r="M45" s="11">
        <v>3064</v>
      </c>
      <c r="N45" s="11">
        <v>84875.497660407636</v>
      </c>
      <c r="O45" s="11">
        <v>105625.39509148309</v>
      </c>
      <c r="P45" s="48">
        <v>235.279176611027</v>
      </c>
    </row>
    <row r="46" spans="1:16" x14ac:dyDescent="0.35">
      <c r="A46" s="50">
        <v>1552</v>
      </c>
      <c r="B46" t="s">
        <v>52</v>
      </c>
      <c r="C46" t="s">
        <v>154</v>
      </c>
      <c r="D46" t="s">
        <v>155</v>
      </c>
      <c r="E46">
        <v>2023</v>
      </c>
      <c r="F46">
        <v>2027</v>
      </c>
      <c r="G46">
        <v>2025</v>
      </c>
      <c r="H46" s="27">
        <v>45534</v>
      </c>
      <c r="I46" s="11">
        <v>100000</v>
      </c>
      <c r="J46" s="11">
        <v>100000</v>
      </c>
      <c r="K46" s="11">
        <v>200000</v>
      </c>
      <c r="L46" s="6">
        <v>0.5</v>
      </c>
      <c r="M46" s="11">
        <v>1538</v>
      </c>
      <c r="N46" s="11">
        <v>21500</v>
      </c>
      <c r="O46" s="11">
        <v>12534.699999999999</v>
      </c>
      <c r="P46" s="48">
        <v>0.40501292999999994</v>
      </c>
    </row>
    <row r="47" spans="1:16" x14ac:dyDescent="0.35">
      <c r="A47" s="50">
        <v>1546</v>
      </c>
      <c r="B47" t="s">
        <v>156</v>
      </c>
      <c r="C47" t="s">
        <v>157</v>
      </c>
      <c r="D47" t="s">
        <v>158</v>
      </c>
      <c r="E47">
        <v>2023</v>
      </c>
      <c r="F47">
        <v>2023</v>
      </c>
      <c r="G47">
        <v>2023</v>
      </c>
      <c r="H47" s="27">
        <v>45370</v>
      </c>
      <c r="I47" s="11">
        <v>36000</v>
      </c>
      <c r="J47" s="11">
        <v>34200</v>
      </c>
      <c r="K47" s="11">
        <v>45000</v>
      </c>
      <c r="L47" s="6">
        <v>0.76</v>
      </c>
      <c r="M47" s="11">
        <v>631</v>
      </c>
      <c r="N47" s="11">
        <v>6550.44</v>
      </c>
      <c r="O47" s="11">
        <v>8727.992000000002</v>
      </c>
      <c r="P47" s="48">
        <v>0.1818133408</v>
      </c>
    </row>
    <row r="48" spans="1:16" x14ac:dyDescent="0.35">
      <c r="A48" s="50">
        <v>1545</v>
      </c>
      <c r="B48" t="s">
        <v>156</v>
      </c>
      <c r="C48" t="s">
        <v>159</v>
      </c>
      <c r="D48" t="s">
        <v>160</v>
      </c>
      <c r="E48">
        <v>2023</v>
      </c>
      <c r="F48">
        <v>2024</v>
      </c>
      <c r="G48">
        <v>2025</v>
      </c>
      <c r="H48" s="27">
        <v>45370</v>
      </c>
      <c r="I48" s="11">
        <v>132000</v>
      </c>
      <c r="J48" s="11">
        <v>125400</v>
      </c>
      <c r="K48" s="11">
        <v>165000</v>
      </c>
      <c r="L48" s="6">
        <v>0.76</v>
      </c>
      <c r="M48" s="11">
        <v>1526</v>
      </c>
      <c r="N48" s="11">
        <v>20520</v>
      </c>
      <c r="O48" s="11">
        <v>41519.408000000003</v>
      </c>
      <c r="P48" s="48">
        <v>0.73826895520000002</v>
      </c>
    </row>
    <row r="49" spans="1:16" x14ac:dyDescent="0.35">
      <c r="A49" s="50">
        <v>1544</v>
      </c>
      <c r="B49" t="s">
        <v>161</v>
      </c>
      <c r="C49" t="s">
        <v>162</v>
      </c>
      <c r="D49" t="s">
        <v>163</v>
      </c>
      <c r="E49">
        <v>2024</v>
      </c>
      <c r="F49">
        <v>2025</v>
      </c>
      <c r="G49">
        <v>2025</v>
      </c>
      <c r="H49" s="27">
        <v>45376</v>
      </c>
      <c r="I49" s="11">
        <v>50000</v>
      </c>
      <c r="J49" s="11">
        <v>47700</v>
      </c>
      <c r="K49" s="11">
        <v>106200</v>
      </c>
      <c r="L49" s="6">
        <v>0.44915254237288127</v>
      </c>
      <c r="M49" s="11">
        <v>2038</v>
      </c>
      <c r="N49" s="11">
        <v>0</v>
      </c>
      <c r="O49" s="11">
        <v>16476.711864406781</v>
      </c>
      <c r="P49" s="48">
        <v>0.19607287118644068</v>
      </c>
    </row>
    <row r="50" spans="1:16" x14ac:dyDescent="0.35">
      <c r="A50" s="50">
        <v>1543</v>
      </c>
      <c r="B50" t="s">
        <v>164</v>
      </c>
      <c r="C50" t="s">
        <v>165</v>
      </c>
      <c r="D50" t="s">
        <v>166</v>
      </c>
      <c r="E50">
        <v>2021</v>
      </c>
      <c r="F50">
        <v>2024</v>
      </c>
      <c r="G50">
        <v>2023</v>
      </c>
      <c r="H50" s="27">
        <v>45350</v>
      </c>
      <c r="I50" s="11">
        <v>100000</v>
      </c>
      <c r="J50" s="11">
        <v>96250</v>
      </c>
      <c r="K50" s="11">
        <v>358599</v>
      </c>
      <c r="L50" s="6">
        <v>0.26840565645749148</v>
      </c>
      <c r="M50" s="11">
        <v>6276</v>
      </c>
      <c r="N50" s="11">
        <v>0</v>
      </c>
      <c r="O50" s="11">
        <v>95006.583955895039</v>
      </c>
      <c r="P50" s="48">
        <v>1.1305783490751509</v>
      </c>
    </row>
    <row r="51" spans="1:16" x14ac:dyDescent="0.35">
      <c r="A51" s="50">
        <v>1542</v>
      </c>
      <c r="B51" t="s">
        <v>167</v>
      </c>
      <c r="C51" t="s">
        <v>168</v>
      </c>
      <c r="D51" t="s">
        <v>169</v>
      </c>
      <c r="E51">
        <v>2023</v>
      </c>
      <c r="F51">
        <v>2025</v>
      </c>
      <c r="G51">
        <v>2023</v>
      </c>
      <c r="H51" s="27">
        <v>45341</v>
      </c>
      <c r="I51" s="11">
        <v>24000</v>
      </c>
      <c r="J51" s="11">
        <v>23322.061000000002</v>
      </c>
      <c r="K51" s="11">
        <v>30000</v>
      </c>
      <c r="L51" s="6">
        <v>0.77740203333333335</v>
      </c>
      <c r="M51" s="11">
        <v>600</v>
      </c>
      <c r="N51" s="11">
        <v>0</v>
      </c>
      <c r="O51" s="11">
        <v>653.0177080000027</v>
      </c>
      <c r="P51" s="48">
        <v>7.7709107252000318E-3</v>
      </c>
    </row>
    <row r="52" spans="1:16" x14ac:dyDescent="0.35">
      <c r="A52" s="50">
        <v>1541</v>
      </c>
      <c r="B52" t="s">
        <v>170</v>
      </c>
      <c r="C52" t="s">
        <v>171</v>
      </c>
      <c r="D52" t="s">
        <v>172</v>
      </c>
      <c r="E52">
        <v>2023</v>
      </c>
      <c r="F52">
        <v>2026</v>
      </c>
      <c r="G52">
        <v>2025</v>
      </c>
      <c r="H52" s="27">
        <v>45330</v>
      </c>
      <c r="I52" s="11">
        <v>323500</v>
      </c>
      <c r="J52" s="11">
        <v>314038.75</v>
      </c>
      <c r="K52" s="11">
        <v>399500</v>
      </c>
      <c r="L52" s="6">
        <v>0.78607947434292869</v>
      </c>
      <c r="M52" s="11">
        <v>14000</v>
      </c>
      <c r="N52" s="11">
        <v>47164.768460575717</v>
      </c>
      <c r="O52" s="11">
        <v>265223.21464330412</v>
      </c>
      <c r="P52" s="48">
        <v>3.7174169989361698</v>
      </c>
    </row>
    <row r="53" spans="1:16" x14ac:dyDescent="0.35">
      <c r="A53" s="50">
        <v>1535</v>
      </c>
      <c r="B53" t="s">
        <v>173</v>
      </c>
      <c r="C53" t="s">
        <v>174</v>
      </c>
      <c r="D53" t="s">
        <v>175</v>
      </c>
      <c r="E53">
        <v>2022</v>
      </c>
      <c r="F53">
        <v>2024</v>
      </c>
      <c r="G53">
        <v>2023</v>
      </c>
      <c r="H53" s="27">
        <v>45293</v>
      </c>
      <c r="I53" s="11">
        <v>148000</v>
      </c>
      <c r="J53" s="11">
        <v>140599.99</v>
      </c>
      <c r="K53" s="11">
        <v>185000</v>
      </c>
      <c r="L53" s="6">
        <v>0.759999945945946</v>
      </c>
      <c r="M53" s="11">
        <v>5481</v>
      </c>
      <c r="N53" s="11">
        <v>0</v>
      </c>
      <c r="O53" s="11">
        <v>157041.60083061081</v>
      </c>
      <c r="P53" s="48">
        <v>1.8687950498842687</v>
      </c>
    </row>
    <row r="54" spans="1:16" x14ac:dyDescent="0.35">
      <c r="A54" s="50">
        <v>1534</v>
      </c>
      <c r="B54" t="s">
        <v>176</v>
      </c>
      <c r="C54" t="s">
        <v>177</v>
      </c>
      <c r="D54" t="s">
        <v>178</v>
      </c>
      <c r="E54">
        <v>2021</v>
      </c>
      <c r="F54">
        <v>2023</v>
      </c>
      <c r="G54">
        <v>2023</v>
      </c>
      <c r="H54" s="27">
        <v>45231</v>
      </c>
      <c r="I54" s="11">
        <v>17000</v>
      </c>
      <c r="J54" s="11">
        <v>15866.675999999999</v>
      </c>
      <c r="K54" s="11">
        <v>21228.5</v>
      </c>
      <c r="L54" s="6">
        <v>0.74742332242033116</v>
      </c>
      <c r="M54" s="11">
        <v>351</v>
      </c>
      <c r="N54" s="11">
        <v>0</v>
      </c>
      <c r="O54" s="11">
        <v>-12540.11901890383</v>
      </c>
      <c r="P54" s="48">
        <v>-0.14922741632495556</v>
      </c>
    </row>
    <row r="55" spans="1:16" x14ac:dyDescent="0.35">
      <c r="A55" s="50">
        <v>1533</v>
      </c>
      <c r="B55" t="s">
        <v>179</v>
      </c>
      <c r="C55" t="s">
        <v>180</v>
      </c>
      <c r="D55" t="s">
        <v>181</v>
      </c>
      <c r="E55">
        <v>2023</v>
      </c>
      <c r="F55">
        <v>2023</v>
      </c>
      <c r="G55">
        <v>2023</v>
      </c>
      <c r="H55" s="27">
        <v>45295</v>
      </c>
      <c r="I55" s="11">
        <v>10602.828</v>
      </c>
      <c r="J55" s="11">
        <v>9807.61</v>
      </c>
      <c r="K55" s="11">
        <v>27500</v>
      </c>
      <c r="L55" s="6">
        <v>0.35664036363636359</v>
      </c>
      <c r="M55" s="11">
        <v>0</v>
      </c>
      <c r="N55" s="11">
        <v>0</v>
      </c>
      <c r="O55" s="11">
        <v>0</v>
      </c>
      <c r="P55" s="48">
        <v>0</v>
      </c>
    </row>
    <row r="56" spans="1:16" x14ac:dyDescent="0.35">
      <c r="A56" s="50">
        <v>1532</v>
      </c>
      <c r="B56" t="s">
        <v>182</v>
      </c>
      <c r="C56" t="s">
        <v>183</v>
      </c>
      <c r="D56" t="s">
        <v>184</v>
      </c>
      <c r="E56">
        <v>2023</v>
      </c>
      <c r="F56">
        <v>2025</v>
      </c>
      <c r="G56">
        <v>2023</v>
      </c>
      <c r="H56" s="27">
        <v>45288</v>
      </c>
      <c r="I56" s="11">
        <v>83000</v>
      </c>
      <c r="J56" s="11">
        <v>77466.679999999993</v>
      </c>
      <c r="K56" s="11">
        <v>490000</v>
      </c>
      <c r="L56" s="6">
        <v>0.15809526530612239</v>
      </c>
      <c r="M56" s="11">
        <v>7030</v>
      </c>
      <c r="N56" s="11">
        <v>23085.2287352653</v>
      </c>
      <c r="O56" s="11">
        <v>43900.683746530609</v>
      </c>
      <c r="P56" s="48">
        <v>0.79713235853337128</v>
      </c>
    </row>
    <row r="57" spans="1:16" x14ac:dyDescent="0.35">
      <c r="A57" s="50">
        <v>1531</v>
      </c>
      <c r="B57" t="s">
        <v>185</v>
      </c>
      <c r="C57" t="s">
        <v>186</v>
      </c>
      <c r="D57" t="s">
        <v>187</v>
      </c>
      <c r="E57">
        <v>2023</v>
      </c>
      <c r="F57">
        <v>2024</v>
      </c>
      <c r="G57">
        <v>2025</v>
      </c>
      <c r="H57" s="27">
        <v>45267</v>
      </c>
      <c r="I57" s="11">
        <v>6800</v>
      </c>
      <c r="J57" s="11">
        <v>6346.6760000000004</v>
      </c>
      <c r="K57" s="11">
        <v>16250</v>
      </c>
      <c r="L57" s="6">
        <v>0.39056467692307689</v>
      </c>
      <c r="M57" s="11">
        <v>400</v>
      </c>
      <c r="N57" s="11">
        <v>0</v>
      </c>
      <c r="O57" s="11">
        <v>12166.089686153849</v>
      </c>
      <c r="P57" s="48">
        <v>0.1447764672652308</v>
      </c>
    </row>
    <row r="58" spans="1:16" x14ac:dyDescent="0.35">
      <c r="A58" s="50">
        <v>1530</v>
      </c>
      <c r="B58" t="s">
        <v>188</v>
      </c>
      <c r="C58" t="s">
        <v>189</v>
      </c>
      <c r="D58" t="s">
        <v>190</v>
      </c>
      <c r="E58">
        <v>2023</v>
      </c>
      <c r="F58">
        <v>2025</v>
      </c>
      <c r="G58">
        <v>2023</v>
      </c>
      <c r="H58" s="27">
        <v>45848</v>
      </c>
      <c r="I58" s="11">
        <v>335180</v>
      </c>
      <c r="J58" s="11">
        <v>331575.5</v>
      </c>
      <c r="K58" s="11">
        <v>716250</v>
      </c>
      <c r="L58" s="6">
        <v>0.46293263525305411</v>
      </c>
      <c r="M58" s="11">
        <v>61580</v>
      </c>
      <c r="N58" s="11">
        <v>0</v>
      </c>
      <c r="O58" s="11">
        <v>52453.600689144951</v>
      </c>
      <c r="P58" s="48">
        <v>0.62419784820082491</v>
      </c>
    </row>
    <row r="59" spans="1:16" x14ac:dyDescent="0.35">
      <c r="A59" s="50">
        <v>1529</v>
      </c>
      <c r="B59" t="s">
        <v>191</v>
      </c>
      <c r="C59" t="s">
        <v>192</v>
      </c>
      <c r="D59" t="s">
        <v>193</v>
      </c>
      <c r="E59">
        <v>2023</v>
      </c>
      <c r="F59">
        <v>2024</v>
      </c>
      <c r="G59">
        <v>2025</v>
      </c>
      <c r="H59" s="27">
        <v>45236</v>
      </c>
      <c r="I59" s="11">
        <v>3000</v>
      </c>
      <c r="J59" s="11">
        <v>2880</v>
      </c>
      <c r="K59" s="11">
        <v>13750</v>
      </c>
      <c r="L59" s="6">
        <v>0.20945454545454539</v>
      </c>
      <c r="M59" s="11">
        <v>0</v>
      </c>
      <c r="N59" s="11">
        <v>30315.61309090909</v>
      </c>
      <c r="O59" s="11">
        <v>0</v>
      </c>
      <c r="P59" s="48">
        <v>0.36075579578181816</v>
      </c>
    </row>
    <row r="60" spans="1:16" x14ac:dyDescent="0.35">
      <c r="A60" s="50">
        <v>1522</v>
      </c>
      <c r="B60" t="s">
        <v>194</v>
      </c>
      <c r="C60" t="s">
        <v>195</v>
      </c>
      <c r="D60" t="s">
        <v>196</v>
      </c>
      <c r="E60">
        <v>2024</v>
      </c>
      <c r="F60">
        <v>2025</v>
      </c>
      <c r="G60">
        <v>2025</v>
      </c>
      <c r="H60" s="27">
        <v>45756</v>
      </c>
      <c r="I60" s="11">
        <v>72000</v>
      </c>
      <c r="J60" s="11">
        <v>70431.638434105349</v>
      </c>
      <c r="K60" s="11">
        <v>93000</v>
      </c>
      <c r="L60" s="6">
        <v>0.75732944552801462</v>
      </c>
      <c r="M60" s="11">
        <v>2823</v>
      </c>
      <c r="N60" s="11">
        <v>108298.11071050608</v>
      </c>
      <c r="O60" s="11">
        <v>63389.951383113606</v>
      </c>
      <c r="P60" s="48">
        <v>2.0430879389140744</v>
      </c>
    </row>
    <row r="61" spans="1:16" x14ac:dyDescent="0.35">
      <c r="A61" s="50">
        <v>1521</v>
      </c>
      <c r="B61" t="s">
        <v>52</v>
      </c>
      <c r="C61" t="s">
        <v>197</v>
      </c>
      <c r="D61" t="s">
        <v>198</v>
      </c>
      <c r="E61">
        <v>2021</v>
      </c>
      <c r="F61">
        <v>2025</v>
      </c>
      <c r="G61">
        <v>2023</v>
      </c>
      <c r="H61" s="27">
        <v>45666</v>
      </c>
      <c r="I61" s="11">
        <v>1000000</v>
      </c>
      <c r="J61" s="11">
        <v>1000000</v>
      </c>
      <c r="K61" s="11">
        <v>1250000</v>
      </c>
      <c r="L61" s="6">
        <v>0.8</v>
      </c>
      <c r="M61" s="11">
        <v>19956</v>
      </c>
      <c r="N61" s="11">
        <v>0</v>
      </c>
      <c r="O61" s="11">
        <v>232553.91999999998</v>
      </c>
      <c r="P61" s="48">
        <v>2.7673916479999998</v>
      </c>
    </row>
    <row r="62" spans="1:16" x14ac:dyDescent="0.35">
      <c r="A62" s="50">
        <v>1520</v>
      </c>
      <c r="B62" t="s">
        <v>52</v>
      </c>
      <c r="C62" t="s">
        <v>199</v>
      </c>
      <c r="D62" t="s">
        <v>200</v>
      </c>
      <c r="E62">
        <v>2021</v>
      </c>
      <c r="F62">
        <v>2024</v>
      </c>
      <c r="G62">
        <v>2025</v>
      </c>
      <c r="H62" s="27">
        <v>45639</v>
      </c>
      <c r="I62" s="11">
        <v>602080</v>
      </c>
      <c r="J62" s="11">
        <v>602080</v>
      </c>
      <c r="K62" s="11">
        <v>752600</v>
      </c>
      <c r="L62" s="6">
        <v>0.8</v>
      </c>
      <c r="M62" s="11">
        <v>18640</v>
      </c>
      <c r="N62" s="11">
        <v>104000</v>
      </c>
      <c r="O62" s="11">
        <v>219206.40000000008</v>
      </c>
      <c r="P62" s="48">
        <v>3.8461561600000009</v>
      </c>
    </row>
    <row r="63" spans="1:16" x14ac:dyDescent="0.35">
      <c r="A63" s="50">
        <v>1519</v>
      </c>
      <c r="B63" t="s">
        <v>201</v>
      </c>
      <c r="C63" t="s">
        <v>202</v>
      </c>
      <c r="D63" t="s">
        <v>203</v>
      </c>
      <c r="E63">
        <v>2024</v>
      </c>
      <c r="F63">
        <v>2025</v>
      </c>
      <c r="G63">
        <v>2023</v>
      </c>
      <c r="H63" s="27">
        <v>45516</v>
      </c>
      <c r="I63" s="11">
        <v>54193.542000000001</v>
      </c>
      <c r="J63" s="11">
        <v>51621.800320000002</v>
      </c>
      <c r="K63" s="11">
        <v>143000</v>
      </c>
      <c r="L63" s="6">
        <v>0.36099161062937069</v>
      </c>
      <c r="M63" s="11">
        <v>3284</v>
      </c>
      <c r="N63" s="11">
        <v>0</v>
      </c>
      <c r="O63" s="11">
        <v>19323.592123701699</v>
      </c>
      <c r="P63" s="48">
        <v>0.2299507462720502</v>
      </c>
    </row>
    <row r="64" spans="1:16" x14ac:dyDescent="0.35">
      <c r="A64" s="50">
        <v>1518</v>
      </c>
      <c r="B64" t="s">
        <v>201</v>
      </c>
      <c r="C64" t="s">
        <v>204</v>
      </c>
      <c r="D64" t="s">
        <v>205</v>
      </c>
      <c r="E64">
        <v>2022</v>
      </c>
      <c r="F64">
        <v>2025</v>
      </c>
      <c r="G64">
        <v>2025</v>
      </c>
      <c r="H64" s="27">
        <v>45516</v>
      </c>
      <c r="I64" s="11">
        <v>346702.91499999998</v>
      </c>
      <c r="J64" s="11">
        <v>326222.79839999997</v>
      </c>
      <c r="K64" s="11">
        <v>622300</v>
      </c>
      <c r="L64" s="6">
        <v>0.52422111264663351</v>
      </c>
      <c r="M64" s="11">
        <v>14906</v>
      </c>
      <c r="N64" s="11">
        <v>70850.056037530449</v>
      </c>
      <c r="O64" s="11">
        <v>166439.04997885827</v>
      </c>
      <c r="P64" s="48">
        <v>2.8237403615950258</v>
      </c>
    </row>
    <row r="65" spans="1:16" x14ac:dyDescent="0.35">
      <c r="A65" s="50">
        <v>1517</v>
      </c>
      <c r="B65" t="s">
        <v>201</v>
      </c>
      <c r="C65" t="s">
        <v>206</v>
      </c>
      <c r="D65" t="s">
        <v>207</v>
      </c>
      <c r="E65">
        <v>2022</v>
      </c>
      <c r="F65">
        <v>2025</v>
      </c>
      <c r="G65">
        <v>2025</v>
      </c>
      <c r="H65" s="27">
        <v>45516</v>
      </c>
      <c r="I65" s="11">
        <v>385003.54300000001</v>
      </c>
      <c r="J65" s="11">
        <v>363183.40127999999</v>
      </c>
      <c r="K65" s="11">
        <v>679000</v>
      </c>
      <c r="L65" s="6">
        <v>0.53487982515463917</v>
      </c>
      <c r="M65" s="11">
        <v>15540</v>
      </c>
      <c r="N65" s="11">
        <v>47604.304438762891</v>
      </c>
      <c r="O65" s="11">
        <v>144213.76357836864</v>
      </c>
      <c r="P65" s="48">
        <v>2.2826350094038652</v>
      </c>
    </row>
    <row r="66" spans="1:16" x14ac:dyDescent="0.35">
      <c r="A66" s="50">
        <v>1516</v>
      </c>
      <c r="B66" t="s">
        <v>208</v>
      </c>
      <c r="C66" t="s">
        <v>209</v>
      </c>
      <c r="D66" t="s">
        <v>210</v>
      </c>
      <c r="E66">
        <v>2023</v>
      </c>
      <c r="F66">
        <v>2024</v>
      </c>
      <c r="G66">
        <v>2025</v>
      </c>
      <c r="H66" s="27">
        <v>45268</v>
      </c>
      <c r="I66" s="11">
        <v>198803.359</v>
      </c>
      <c r="J66" s="11">
        <v>184411.09028</v>
      </c>
      <c r="K66" s="11">
        <v>249935</v>
      </c>
      <c r="L66" s="6">
        <v>0.7378361985316183</v>
      </c>
      <c r="M66" s="11">
        <v>6976</v>
      </c>
      <c r="N66" s="11">
        <v>99238.968702502665</v>
      </c>
      <c r="O66" s="11">
        <v>73346.820823631118</v>
      </c>
      <c r="P66" s="48">
        <v>2.0537708953609921</v>
      </c>
    </row>
    <row r="67" spans="1:16" x14ac:dyDescent="0.35">
      <c r="A67" s="50">
        <v>1515</v>
      </c>
      <c r="B67" t="s">
        <v>208</v>
      </c>
      <c r="C67" t="s">
        <v>211</v>
      </c>
      <c r="D67" t="s">
        <v>212</v>
      </c>
      <c r="E67">
        <v>2022</v>
      </c>
      <c r="F67">
        <v>2024</v>
      </c>
      <c r="G67">
        <v>2025</v>
      </c>
      <c r="H67" s="27">
        <v>45268</v>
      </c>
      <c r="I67" s="11">
        <v>526473.6</v>
      </c>
      <c r="J67" s="11">
        <v>488379.712</v>
      </c>
      <c r="K67" s="11">
        <v>631800</v>
      </c>
      <c r="L67" s="6">
        <v>0.77299732826843937</v>
      </c>
      <c r="M67" s="11">
        <v>24435</v>
      </c>
      <c r="N67" s="11">
        <v>186191.86646001897</v>
      </c>
      <c r="O67" s="11">
        <v>276397.17618096858</v>
      </c>
      <c r="P67" s="48">
        <v>5.5048096074277515</v>
      </c>
    </row>
    <row r="68" spans="1:16" x14ac:dyDescent="0.35">
      <c r="A68" s="50">
        <v>1514</v>
      </c>
      <c r="B68" t="s">
        <v>213</v>
      </c>
      <c r="C68" t="s">
        <v>214</v>
      </c>
      <c r="D68" t="s">
        <v>215</v>
      </c>
      <c r="E68">
        <v>2021</v>
      </c>
      <c r="F68">
        <v>2023</v>
      </c>
      <c r="G68">
        <v>2023</v>
      </c>
      <c r="H68" s="27">
        <v>45247</v>
      </c>
      <c r="I68" s="11">
        <v>40000</v>
      </c>
      <c r="J68" s="11">
        <v>37333.32</v>
      </c>
      <c r="K68" s="11">
        <v>264400</v>
      </c>
      <c r="L68" s="6">
        <v>0.14120015128593039</v>
      </c>
      <c r="M68" s="11">
        <v>6255</v>
      </c>
      <c r="N68" s="11">
        <v>0</v>
      </c>
      <c r="O68" s="11">
        <v>30912.243120272309</v>
      </c>
      <c r="P68" s="48">
        <v>0.36785569313124045</v>
      </c>
    </row>
    <row r="69" spans="1:16" x14ac:dyDescent="0.35">
      <c r="A69" s="50">
        <v>1511</v>
      </c>
      <c r="B69" t="s">
        <v>216</v>
      </c>
      <c r="C69" t="s">
        <v>217</v>
      </c>
      <c r="D69" t="s">
        <v>218</v>
      </c>
      <c r="E69">
        <v>2020</v>
      </c>
      <c r="F69">
        <v>2023</v>
      </c>
      <c r="G69">
        <v>2023</v>
      </c>
      <c r="H69" s="27">
        <v>45251</v>
      </c>
      <c r="I69" s="11">
        <v>480000</v>
      </c>
      <c r="J69" s="11">
        <v>480000</v>
      </c>
      <c r="K69" s="11">
        <v>1100000</v>
      </c>
      <c r="L69" s="6">
        <v>0.43636363636363629</v>
      </c>
      <c r="M69" s="11">
        <v>24863</v>
      </c>
      <c r="N69" s="11">
        <v>43704</v>
      </c>
      <c r="O69" s="11">
        <v>264723.1418181819</v>
      </c>
      <c r="P69" s="48">
        <v>3.6702829876363645</v>
      </c>
    </row>
    <row r="70" spans="1:16" x14ac:dyDescent="0.35">
      <c r="A70" s="50">
        <v>1510</v>
      </c>
      <c r="B70" t="s">
        <v>120</v>
      </c>
      <c r="C70" t="s">
        <v>219</v>
      </c>
      <c r="D70" t="s">
        <v>220</v>
      </c>
      <c r="E70">
        <v>2023</v>
      </c>
      <c r="F70">
        <v>2024</v>
      </c>
      <c r="G70">
        <v>2023</v>
      </c>
      <c r="H70" s="27">
        <v>45317</v>
      </c>
      <c r="I70" s="11">
        <v>221100</v>
      </c>
      <c r="J70" s="11">
        <v>221100</v>
      </c>
      <c r="K70" s="11">
        <v>300000</v>
      </c>
      <c r="L70" s="6">
        <v>0.73699999999999999</v>
      </c>
      <c r="M70" s="11">
        <v>20302</v>
      </c>
      <c r="N70" s="11">
        <v>0</v>
      </c>
      <c r="O70" s="11">
        <v>235660.5405</v>
      </c>
      <c r="P70" s="48">
        <v>2.8043604319499997</v>
      </c>
    </row>
    <row r="71" spans="1:16" x14ac:dyDescent="0.35">
      <c r="A71" s="50">
        <v>1509</v>
      </c>
      <c r="B71" t="s">
        <v>120</v>
      </c>
      <c r="C71" t="s">
        <v>221</v>
      </c>
      <c r="D71" t="s">
        <v>222</v>
      </c>
      <c r="E71">
        <v>2023</v>
      </c>
      <c r="F71">
        <v>2025</v>
      </c>
      <c r="G71">
        <v>2023</v>
      </c>
      <c r="H71" s="27">
        <v>45317</v>
      </c>
      <c r="I71" s="11">
        <v>42300</v>
      </c>
      <c r="J71" s="11">
        <v>42300</v>
      </c>
      <c r="K71" s="11">
        <v>73000</v>
      </c>
      <c r="L71" s="6">
        <v>0.57945205479452055</v>
      </c>
      <c r="M71" s="11">
        <v>1938</v>
      </c>
      <c r="N71" s="11">
        <v>0</v>
      </c>
      <c r="O71" s="11">
        <v>30601.152739726029</v>
      </c>
      <c r="P71" s="48">
        <v>0.36415371760273973</v>
      </c>
    </row>
    <row r="72" spans="1:16" x14ac:dyDescent="0.35">
      <c r="A72" s="50">
        <v>1508</v>
      </c>
      <c r="B72" t="s">
        <v>120</v>
      </c>
      <c r="C72" t="s">
        <v>223</v>
      </c>
      <c r="D72" t="s">
        <v>224</v>
      </c>
      <c r="E72">
        <v>2023</v>
      </c>
      <c r="F72">
        <v>2025</v>
      </c>
      <c r="G72">
        <v>2025</v>
      </c>
      <c r="H72" s="27">
        <v>45317</v>
      </c>
      <c r="I72" s="11">
        <v>337600</v>
      </c>
      <c r="J72" s="11">
        <v>337600</v>
      </c>
      <c r="K72" s="11">
        <v>650000</v>
      </c>
      <c r="L72" s="6">
        <v>0.51938461538461544</v>
      </c>
      <c r="M72" s="11">
        <v>17898</v>
      </c>
      <c r="N72" s="11">
        <v>40263.734153846148</v>
      </c>
      <c r="O72" s="11">
        <v>330006.0775384616</v>
      </c>
      <c r="P72" s="48">
        <v>4.4062107591384621</v>
      </c>
    </row>
    <row r="73" spans="1:16" x14ac:dyDescent="0.35">
      <c r="A73" s="50">
        <v>1507</v>
      </c>
      <c r="B73" t="s">
        <v>225</v>
      </c>
      <c r="C73" t="s">
        <v>226</v>
      </c>
      <c r="D73" t="s">
        <v>227</v>
      </c>
      <c r="E73">
        <v>2023</v>
      </c>
      <c r="F73">
        <v>2025</v>
      </c>
      <c r="G73">
        <v>2023</v>
      </c>
      <c r="H73" s="27">
        <v>45565</v>
      </c>
      <c r="I73" s="11">
        <v>169785.299</v>
      </c>
      <c r="J73" s="11">
        <v>165107.12168940812</v>
      </c>
      <c r="K73" s="11">
        <v>538789.47400000005</v>
      </c>
      <c r="L73" s="6">
        <v>0.30644088211977222</v>
      </c>
      <c r="M73" s="11">
        <v>37152</v>
      </c>
      <c r="N73" s="11">
        <v>45152.531775937852</v>
      </c>
      <c r="O73" s="11">
        <v>34723.919540166986</v>
      </c>
      <c r="P73" s="48">
        <v>0.95052977066164757</v>
      </c>
    </row>
    <row r="74" spans="1:16" x14ac:dyDescent="0.35">
      <c r="A74" s="50">
        <v>1506</v>
      </c>
      <c r="B74" t="s">
        <v>225</v>
      </c>
      <c r="C74" t="s">
        <v>228</v>
      </c>
      <c r="D74" t="s">
        <v>229</v>
      </c>
      <c r="E74">
        <v>2023</v>
      </c>
      <c r="F74">
        <v>2025</v>
      </c>
      <c r="G74">
        <v>2023</v>
      </c>
      <c r="H74" s="27">
        <v>45565</v>
      </c>
      <c r="I74" s="11">
        <v>149933.851</v>
      </c>
      <c r="J74" s="11">
        <v>145503.81831059189</v>
      </c>
      <c r="K74" s="11">
        <v>186210.52600000001</v>
      </c>
      <c r="L74" s="6">
        <v>0.78139416410107698</v>
      </c>
      <c r="M74" s="11">
        <v>10780</v>
      </c>
      <c r="N74" s="11">
        <v>118673.45727868695</v>
      </c>
      <c r="O74" s="11">
        <v>17057.443905244476</v>
      </c>
      <c r="P74" s="48">
        <v>1.6151977240887838</v>
      </c>
    </row>
    <row r="75" spans="1:16" x14ac:dyDescent="0.35">
      <c r="A75" s="50">
        <v>1505</v>
      </c>
      <c r="B75" t="s">
        <v>126</v>
      </c>
      <c r="C75" t="s">
        <v>230</v>
      </c>
      <c r="D75" t="s">
        <v>231</v>
      </c>
      <c r="E75">
        <v>2023</v>
      </c>
      <c r="F75">
        <v>2024</v>
      </c>
      <c r="G75">
        <v>2025</v>
      </c>
      <c r="H75" s="27">
        <v>44896</v>
      </c>
      <c r="I75" s="11">
        <v>20000</v>
      </c>
      <c r="J75" s="11">
        <v>18200.873031692252</v>
      </c>
      <c r="K75" s="11">
        <v>30000</v>
      </c>
      <c r="L75" s="6">
        <v>0.60669576772307476</v>
      </c>
      <c r="M75" s="11">
        <v>319</v>
      </c>
      <c r="N75" s="11">
        <v>15167.394193076871</v>
      </c>
      <c r="O75" s="11">
        <v>1354.751649325626</v>
      </c>
      <c r="P75" s="48">
        <v>0.19661353552458971</v>
      </c>
    </row>
    <row r="76" spans="1:16" x14ac:dyDescent="0.35">
      <c r="A76" s="50">
        <v>1504</v>
      </c>
      <c r="B76" t="s">
        <v>232</v>
      </c>
      <c r="C76" t="s">
        <v>233</v>
      </c>
      <c r="D76" t="s">
        <v>234</v>
      </c>
      <c r="E76">
        <v>2023</v>
      </c>
      <c r="F76">
        <v>2026</v>
      </c>
      <c r="G76">
        <v>2025</v>
      </c>
      <c r="H76" s="27">
        <v>45966</v>
      </c>
      <c r="I76" s="11">
        <v>13111</v>
      </c>
      <c r="J76" s="11">
        <v>12911.000814763516</v>
      </c>
      <c r="K76" s="11">
        <v>54876</v>
      </c>
      <c r="L76" s="6">
        <v>0.23527590959187109</v>
      </c>
      <c r="M76" s="11">
        <v>5630</v>
      </c>
      <c r="N76" s="11">
        <v>0</v>
      </c>
      <c r="O76" s="11">
        <v>0</v>
      </c>
      <c r="P76" s="48">
        <v>0</v>
      </c>
    </row>
    <row r="77" spans="1:16" x14ac:dyDescent="0.35">
      <c r="A77" s="50">
        <v>1503</v>
      </c>
      <c r="B77" t="s">
        <v>232</v>
      </c>
      <c r="C77" t="s">
        <v>235</v>
      </c>
      <c r="D77" t="s">
        <v>236</v>
      </c>
      <c r="E77">
        <v>2024</v>
      </c>
      <c r="F77">
        <v>2026</v>
      </c>
      <c r="G77">
        <v>2023</v>
      </c>
      <c r="H77" s="27">
        <v>45966</v>
      </c>
      <c r="I77" s="11">
        <v>237587</v>
      </c>
      <c r="J77" s="11">
        <v>234575.65918523649</v>
      </c>
      <c r="K77" s="11">
        <v>422000</v>
      </c>
      <c r="L77" s="6">
        <v>0.55586649096027607</v>
      </c>
      <c r="M77" s="11">
        <v>16143</v>
      </c>
      <c r="N77" s="11">
        <v>0</v>
      </c>
      <c r="O77" s="11">
        <v>127720.72100150434</v>
      </c>
      <c r="P77" s="48">
        <v>1.5198765799179015</v>
      </c>
    </row>
    <row r="78" spans="1:16" x14ac:dyDescent="0.35">
      <c r="A78" s="50">
        <v>1502</v>
      </c>
      <c r="B78" t="s">
        <v>129</v>
      </c>
      <c r="C78" t="s">
        <v>237</v>
      </c>
      <c r="D78" t="s">
        <v>238</v>
      </c>
      <c r="E78">
        <v>2022</v>
      </c>
      <c r="F78">
        <v>2023</v>
      </c>
      <c r="G78">
        <v>2025</v>
      </c>
      <c r="H78" s="27">
        <v>45170</v>
      </c>
      <c r="I78" s="11">
        <v>50000</v>
      </c>
      <c r="J78" s="11">
        <v>46666.68</v>
      </c>
      <c r="K78" s="11">
        <v>187500</v>
      </c>
      <c r="L78" s="6">
        <v>0.24888895999999999</v>
      </c>
      <c r="M78" s="11">
        <v>675</v>
      </c>
      <c r="N78" s="11">
        <v>0</v>
      </c>
      <c r="O78" s="11">
        <v>32424.009264</v>
      </c>
      <c r="P78" s="48">
        <v>0.38584571024159997</v>
      </c>
    </row>
    <row r="79" spans="1:16" x14ac:dyDescent="0.35">
      <c r="A79" s="50">
        <v>1496</v>
      </c>
      <c r="B79" t="s">
        <v>208</v>
      </c>
      <c r="C79" t="s">
        <v>41</v>
      </c>
      <c r="D79" t="s">
        <v>42</v>
      </c>
      <c r="E79">
        <v>2020</v>
      </c>
      <c r="F79">
        <v>2023</v>
      </c>
      <c r="G79">
        <v>2025</v>
      </c>
      <c r="H79" s="27">
        <v>45268</v>
      </c>
      <c r="I79" s="11">
        <v>354123.04100000003</v>
      </c>
      <c r="J79" s="11">
        <v>325793.19772000005</v>
      </c>
      <c r="K79" s="11">
        <v>932530.78</v>
      </c>
      <c r="L79" s="6">
        <v>0.34936455150574219</v>
      </c>
      <c r="M79" s="11">
        <v>18917</v>
      </c>
      <c r="N79" s="11">
        <v>294514.31691934069</v>
      </c>
      <c r="O79" s="11">
        <v>240565.02363836221</v>
      </c>
      <c r="P79" s="48">
        <v>6.367444152636665</v>
      </c>
    </row>
    <row r="80" spans="1:16" x14ac:dyDescent="0.35">
      <c r="A80" s="50">
        <v>1495</v>
      </c>
      <c r="B80" t="s">
        <v>52</v>
      </c>
      <c r="C80" t="s">
        <v>239</v>
      </c>
      <c r="D80" t="s">
        <v>240</v>
      </c>
      <c r="E80">
        <v>2021</v>
      </c>
      <c r="F80">
        <v>2024</v>
      </c>
      <c r="G80">
        <v>2023</v>
      </c>
      <c r="H80" s="27">
        <v>45148</v>
      </c>
      <c r="I80" s="11">
        <v>824000</v>
      </c>
      <c r="J80" s="11">
        <v>824000</v>
      </c>
      <c r="K80" s="11">
        <v>1030000</v>
      </c>
      <c r="L80" s="6">
        <v>0.8</v>
      </c>
      <c r="M80" s="11">
        <v>26754</v>
      </c>
      <c r="N80" s="11">
        <v>48000</v>
      </c>
      <c r="O80" s="11">
        <v>674200.8</v>
      </c>
      <c r="P80" s="48">
        <v>8.5941895200000005</v>
      </c>
    </row>
    <row r="81" spans="1:16" x14ac:dyDescent="0.35">
      <c r="A81" s="50">
        <v>1494</v>
      </c>
      <c r="B81" t="s">
        <v>52</v>
      </c>
      <c r="C81" t="s">
        <v>241</v>
      </c>
      <c r="D81" t="s">
        <v>242</v>
      </c>
      <c r="E81">
        <v>2021</v>
      </c>
      <c r="F81">
        <v>2023</v>
      </c>
      <c r="G81">
        <v>2023</v>
      </c>
      <c r="H81" s="27">
        <v>45148</v>
      </c>
      <c r="I81" s="11">
        <v>435100</v>
      </c>
      <c r="J81" s="11">
        <v>435099.99999999988</v>
      </c>
      <c r="K81" s="11">
        <v>825000</v>
      </c>
      <c r="L81" s="6">
        <v>0.5273939393939393</v>
      </c>
      <c r="M81" s="11">
        <v>12529</v>
      </c>
      <c r="N81" s="11">
        <v>81218.666666666657</v>
      </c>
      <c r="O81" s="11">
        <v>350209.08933333319</v>
      </c>
      <c r="P81" s="48">
        <v>5.1339902963999977</v>
      </c>
    </row>
    <row r="82" spans="1:16" x14ac:dyDescent="0.35">
      <c r="A82" s="50">
        <v>1493</v>
      </c>
      <c r="B82" t="s">
        <v>52</v>
      </c>
      <c r="C82" t="s">
        <v>243</v>
      </c>
      <c r="D82" t="s">
        <v>244</v>
      </c>
      <c r="E82">
        <v>2022</v>
      </c>
      <c r="F82">
        <v>2024</v>
      </c>
      <c r="G82">
        <v>2025</v>
      </c>
      <c r="H82" s="27">
        <v>45148</v>
      </c>
      <c r="I82" s="11">
        <v>669600</v>
      </c>
      <c r="J82" s="11">
        <v>669600</v>
      </c>
      <c r="K82" s="11">
        <v>837000</v>
      </c>
      <c r="L82" s="6">
        <v>0.8</v>
      </c>
      <c r="M82" s="11">
        <v>22784</v>
      </c>
      <c r="N82" s="11">
        <v>115200</v>
      </c>
      <c r="O82" s="11">
        <v>605143.04000000015</v>
      </c>
      <c r="P82" s="48">
        <v>8.5720821760000021</v>
      </c>
    </row>
    <row r="83" spans="1:16" x14ac:dyDescent="0.35">
      <c r="A83" s="50">
        <v>1490</v>
      </c>
      <c r="B83" t="s">
        <v>245</v>
      </c>
      <c r="C83" t="s">
        <v>246</v>
      </c>
      <c r="D83" t="s">
        <v>247</v>
      </c>
      <c r="E83">
        <v>2021</v>
      </c>
      <c r="F83">
        <v>2024</v>
      </c>
      <c r="G83">
        <v>2025</v>
      </c>
      <c r="H83" s="27">
        <v>45112</v>
      </c>
      <c r="I83" s="11">
        <v>114700</v>
      </c>
      <c r="J83" s="11">
        <v>110442.5</v>
      </c>
      <c r="K83" s="11">
        <v>150087.5</v>
      </c>
      <c r="L83" s="6">
        <v>0.73585408511701511</v>
      </c>
      <c r="M83" s="11">
        <v>7500</v>
      </c>
      <c r="N83" s="11">
        <v>0</v>
      </c>
      <c r="O83" s="11">
        <v>739533.35554260004</v>
      </c>
      <c r="P83" s="48">
        <v>8.8004469309569409</v>
      </c>
    </row>
    <row r="84" spans="1:16" x14ac:dyDescent="0.35">
      <c r="A84" s="50">
        <v>1486</v>
      </c>
      <c r="B84" t="s">
        <v>248</v>
      </c>
      <c r="C84" t="s">
        <v>249</v>
      </c>
      <c r="D84" t="s">
        <v>250</v>
      </c>
      <c r="E84">
        <v>2023</v>
      </c>
      <c r="F84">
        <v>2023</v>
      </c>
      <c r="G84">
        <v>2025</v>
      </c>
      <c r="H84" s="27">
        <v>45107</v>
      </c>
      <c r="I84" s="11">
        <v>42300</v>
      </c>
      <c r="J84" s="11">
        <v>39847.839999999997</v>
      </c>
      <c r="K84" s="11">
        <v>45000</v>
      </c>
      <c r="L84" s="6">
        <v>0.8855075555555556</v>
      </c>
      <c r="M84" s="11">
        <v>1500</v>
      </c>
      <c r="N84" s="11">
        <v>0</v>
      </c>
      <c r="O84" s="11">
        <v>0</v>
      </c>
      <c r="P84" s="48">
        <v>0</v>
      </c>
    </row>
    <row r="85" spans="1:16" x14ac:dyDescent="0.35">
      <c r="A85" s="50">
        <v>1485</v>
      </c>
      <c r="B85" t="s">
        <v>251</v>
      </c>
      <c r="C85" t="s">
        <v>252</v>
      </c>
      <c r="D85" t="s">
        <v>253</v>
      </c>
      <c r="E85">
        <v>2020</v>
      </c>
      <c r="F85">
        <v>2023</v>
      </c>
      <c r="G85">
        <v>2023</v>
      </c>
      <c r="H85" s="27">
        <v>45105</v>
      </c>
      <c r="I85" s="11">
        <v>160000</v>
      </c>
      <c r="J85" s="11">
        <v>160000</v>
      </c>
      <c r="K85" s="11">
        <v>270300</v>
      </c>
      <c r="L85" s="6">
        <v>0.59193488716241216</v>
      </c>
      <c r="M85" s="11">
        <v>3285</v>
      </c>
      <c r="N85" s="11">
        <v>81687.014428412876</v>
      </c>
      <c r="O85" s="11">
        <v>74669.034406215331</v>
      </c>
      <c r="P85" s="48">
        <v>1.8606369811320753</v>
      </c>
    </row>
    <row r="86" spans="1:16" x14ac:dyDescent="0.35">
      <c r="A86" s="50">
        <v>1484</v>
      </c>
      <c r="B86" t="s">
        <v>251</v>
      </c>
      <c r="C86" t="s">
        <v>254</v>
      </c>
      <c r="D86" t="s">
        <v>255</v>
      </c>
      <c r="E86">
        <v>2020</v>
      </c>
      <c r="F86">
        <v>2024</v>
      </c>
      <c r="G86">
        <v>2025</v>
      </c>
      <c r="H86" s="27">
        <v>45105</v>
      </c>
      <c r="I86" s="11">
        <v>400000</v>
      </c>
      <c r="J86" s="11">
        <v>400000</v>
      </c>
      <c r="K86" s="11">
        <v>927600</v>
      </c>
      <c r="L86" s="6">
        <v>0.43122035360068989</v>
      </c>
      <c r="M86" s="11">
        <v>14371</v>
      </c>
      <c r="N86" s="11">
        <v>0</v>
      </c>
      <c r="O86" s="11">
        <v>570130.2285467874</v>
      </c>
      <c r="P86" s="48">
        <v>6.7845497197067699</v>
      </c>
    </row>
    <row r="87" spans="1:16" x14ac:dyDescent="0.35">
      <c r="A87" s="50">
        <v>1474</v>
      </c>
      <c r="B87" t="s">
        <v>256</v>
      </c>
      <c r="C87" t="s">
        <v>257</v>
      </c>
      <c r="D87" t="s">
        <v>258</v>
      </c>
      <c r="E87">
        <v>2022</v>
      </c>
      <c r="F87">
        <v>2024</v>
      </c>
      <c r="G87">
        <v>2025</v>
      </c>
      <c r="H87" s="27">
        <v>45042</v>
      </c>
      <c r="I87" s="11">
        <v>4707.3029999999999</v>
      </c>
      <c r="J87" s="11">
        <v>4236.5727000000006</v>
      </c>
      <c r="K87" s="11">
        <v>10060</v>
      </c>
      <c r="L87" s="6">
        <v>0.42113048707753481</v>
      </c>
      <c r="M87" s="11">
        <v>0</v>
      </c>
      <c r="N87" s="11">
        <v>80604.375226640157</v>
      </c>
      <c r="O87" s="11">
        <v>307425.25556660042</v>
      </c>
      <c r="P87" s="48">
        <v>4.6175526064395624</v>
      </c>
    </row>
    <row r="88" spans="1:16" x14ac:dyDescent="0.35">
      <c r="A88" s="50">
        <v>1471</v>
      </c>
      <c r="B88" t="s">
        <v>194</v>
      </c>
      <c r="C88" t="s">
        <v>259</v>
      </c>
      <c r="D88" t="s">
        <v>260</v>
      </c>
      <c r="E88">
        <v>2022</v>
      </c>
      <c r="F88">
        <v>2023</v>
      </c>
      <c r="G88">
        <v>2025</v>
      </c>
      <c r="H88" s="27">
        <v>44903</v>
      </c>
      <c r="I88" s="11">
        <v>1337.2840000000001</v>
      </c>
      <c r="J88" s="11">
        <v>1203.5560501473922</v>
      </c>
      <c r="K88" s="11">
        <v>1337.2840000000001</v>
      </c>
      <c r="L88" s="6">
        <v>0.90000033661315926</v>
      </c>
      <c r="M88" s="11">
        <v>1035</v>
      </c>
      <c r="N88" s="11">
        <v>0</v>
      </c>
      <c r="O88" s="11">
        <v>0</v>
      </c>
      <c r="P88" s="48">
        <v>0</v>
      </c>
    </row>
    <row r="89" spans="1:16" x14ac:dyDescent="0.35">
      <c r="A89" s="50">
        <v>1470</v>
      </c>
      <c r="B89" t="s">
        <v>194</v>
      </c>
      <c r="C89" t="s">
        <v>261</v>
      </c>
      <c r="D89" t="s">
        <v>262</v>
      </c>
      <c r="E89">
        <v>2022</v>
      </c>
      <c r="F89">
        <v>2023</v>
      </c>
      <c r="G89">
        <v>2023</v>
      </c>
      <c r="H89" s="27">
        <v>45278</v>
      </c>
      <c r="I89" s="11">
        <v>18600</v>
      </c>
      <c r="J89" s="11">
        <v>17026.674713070366</v>
      </c>
      <c r="K89" s="11">
        <v>18600</v>
      </c>
      <c r="L89" s="6">
        <v>0.91541261898227777</v>
      </c>
      <c r="M89" s="11">
        <v>480</v>
      </c>
      <c r="N89" s="11">
        <v>0</v>
      </c>
      <c r="O89" s="11">
        <v>6107.6329938497565</v>
      </c>
      <c r="P89" s="48">
        <v>7.2680832626812103E-2</v>
      </c>
    </row>
    <row r="90" spans="1:16" x14ac:dyDescent="0.35">
      <c r="A90" s="50">
        <v>1469</v>
      </c>
      <c r="B90" t="s">
        <v>194</v>
      </c>
      <c r="C90" t="s">
        <v>263</v>
      </c>
      <c r="D90" t="s">
        <v>264</v>
      </c>
      <c r="E90">
        <v>2022</v>
      </c>
      <c r="F90">
        <v>2022</v>
      </c>
      <c r="G90">
        <v>2025</v>
      </c>
      <c r="H90" s="27">
        <v>44903</v>
      </c>
      <c r="I90" s="11">
        <v>1610.7049999999999</v>
      </c>
      <c r="J90" s="11">
        <v>1449.6350421844991</v>
      </c>
      <c r="K90" s="11">
        <v>1610.7049999999999</v>
      </c>
      <c r="L90" s="6">
        <v>0.90000033661315926</v>
      </c>
      <c r="M90" s="11">
        <v>0</v>
      </c>
      <c r="N90" s="11">
        <v>0</v>
      </c>
      <c r="O90" s="11">
        <v>0</v>
      </c>
      <c r="P90" s="48">
        <v>0</v>
      </c>
    </row>
    <row r="91" spans="1:16" x14ac:dyDescent="0.35">
      <c r="A91" s="50">
        <v>1467</v>
      </c>
      <c r="B91" t="s">
        <v>68</v>
      </c>
      <c r="C91" t="s">
        <v>265</v>
      </c>
      <c r="D91" t="s">
        <v>266</v>
      </c>
      <c r="E91">
        <v>2020</v>
      </c>
      <c r="F91">
        <v>2022</v>
      </c>
      <c r="G91">
        <v>2021</v>
      </c>
      <c r="H91" s="27">
        <v>45848</v>
      </c>
      <c r="I91" s="11">
        <v>152000</v>
      </c>
      <c r="J91" s="11">
        <v>137716.22874806801</v>
      </c>
      <c r="K91" s="11">
        <v>290000</v>
      </c>
      <c r="L91" s="6">
        <v>0.47488354740713112</v>
      </c>
      <c r="M91" s="11">
        <v>6636</v>
      </c>
      <c r="N91" s="11">
        <v>41429.790442892932</v>
      </c>
      <c r="O91" s="11">
        <v>57354.15541480574</v>
      </c>
      <c r="P91" s="48">
        <v>1.1755289557066142</v>
      </c>
    </row>
    <row r="92" spans="1:16" x14ac:dyDescent="0.35">
      <c r="A92" s="50">
        <v>1466</v>
      </c>
      <c r="B92" t="s">
        <v>267</v>
      </c>
      <c r="C92" t="s">
        <v>268</v>
      </c>
      <c r="D92" t="s">
        <v>269</v>
      </c>
      <c r="E92">
        <v>2021</v>
      </c>
      <c r="F92">
        <v>2024</v>
      </c>
      <c r="G92">
        <v>2023</v>
      </c>
      <c r="H92" s="27">
        <v>44936</v>
      </c>
      <c r="I92" s="11">
        <v>251191</v>
      </c>
      <c r="J92" s="11">
        <v>235698.43341521133</v>
      </c>
      <c r="K92" s="11">
        <v>330000</v>
      </c>
      <c r="L92" s="6">
        <v>0.71423767701579177</v>
      </c>
      <c r="M92" s="11">
        <v>11380</v>
      </c>
      <c r="N92" s="11">
        <v>192129.93511724795</v>
      </c>
      <c r="O92" s="11">
        <v>178410.14357945166</v>
      </c>
      <c r="P92" s="48">
        <v>4.4094269364907248</v>
      </c>
    </row>
    <row r="93" spans="1:16" x14ac:dyDescent="0.35">
      <c r="A93" s="50">
        <v>1465</v>
      </c>
      <c r="B93" t="s">
        <v>267</v>
      </c>
      <c r="C93" t="s">
        <v>270</v>
      </c>
      <c r="D93" t="s">
        <v>271</v>
      </c>
      <c r="E93">
        <v>2022</v>
      </c>
      <c r="F93">
        <v>2023</v>
      </c>
      <c r="G93">
        <v>2023</v>
      </c>
      <c r="H93" s="27">
        <v>44936</v>
      </c>
      <c r="I93" s="11">
        <v>93000</v>
      </c>
      <c r="J93" s="11">
        <v>85250.006584788716</v>
      </c>
      <c r="K93" s="11">
        <v>117300</v>
      </c>
      <c r="L93" s="6">
        <v>0.7267690245932541</v>
      </c>
      <c r="M93" s="11">
        <v>1988</v>
      </c>
      <c r="N93" s="11">
        <v>22670.10618413737</v>
      </c>
      <c r="O93" s="11">
        <v>94924.465132564277</v>
      </c>
      <c r="P93" s="48">
        <v>1.3993753986687496</v>
      </c>
    </row>
    <row r="94" spans="1:16" x14ac:dyDescent="0.35">
      <c r="A94" s="50">
        <v>1459</v>
      </c>
      <c r="B94" t="s">
        <v>272</v>
      </c>
      <c r="C94" t="s">
        <v>273</v>
      </c>
      <c r="D94" t="s">
        <v>274</v>
      </c>
      <c r="E94">
        <v>2022</v>
      </c>
      <c r="F94">
        <v>2024</v>
      </c>
      <c r="G94">
        <v>2021</v>
      </c>
      <c r="H94" s="27">
        <v>45268</v>
      </c>
      <c r="I94" s="11">
        <v>261500</v>
      </c>
      <c r="J94" s="11">
        <v>241917.14199999999</v>
      </c>
      <c r="K94" s="11">
        <v>416000</v>
      </c>
      <c r="L94" s="6">
        <v>0.58153159134615384</v>
      </c>
      <c r="M94" s="11">
        <v>11226</v>
      </c>
      <c r="N94" s="11">
        <v>0</v>
      </c>
      <c r="O94" s="11">
        <v>123384.37188014138</v>
      </c>
      <c r="P94" s="48">
        <v>1.4682740253736823</v>
      </c>
    </row>
    <row r="95" spans="1:16" x14ac:dyDescent="0.35">
      <c r="A95" s="50">
        <v>1458</v>
      </c>
      <c r="B95" t="s">
        <v>275</v>
      </c>
      <c r="C95" t="s">
        <v>276</v>
      </c>
      <c r="D95" t="s">
        <v>277</v>
      </c>
      <c r="E95">
        <v>2020</v>
      </c>
      <c r="F95">
        <v>2022</v>
      </c>
      <c r="G95">
        <v>2023</v>
      </c>
      <c r="H95" s="27">
        <v>44907</v>
      </c>
      <c r="I95" s="11">
        <v>25132</v>
      </c>
      <c r="J95" s="11">
        <v>23247.1</v>
      </c>
      <c r="K95" s="11">
        <v>80000</v>
      </c>
      <c r="L95" s="6">
        <v>0.29058875000000001</v>
      </c>
      <c r="M95" s="11">
        <v>1866</v>
      </c>
      <c r="N95" s="11">
        <v>5085.3031250000004</v>
      </c>
      <c r="O95" s="11">
        <v>31178.719931250002</v>
      </c>
      <c r="P95" s="48">
        <v>0.43154187436937497</v>
      </c>
    </row>
    <row r="96" spans="1:16" x14ac:dyDescent="0.35">
      <c r="A96" s="50">
        <v>1456</v>
      </c>
      <c r="B96" t="s">
        <v>278</v>
      </c>
      <c r="C96" t="s">
        <v>279</v>
      </c>
      <c r="D96" t="s">
        <v>280</v>
      </c>
      <c r="E96">
        <v>2022</v>
      </c>
      <c r="F96">
        <v>2026</v>
      </c>
      <c r="G96">
        <v>2025</v>
      </c>
      <c r="H96" s="27">
        <v>45636</v>
      </c>
      <c r="I96" s="11">
        <v>4650</v>
      </c>
      <c r="J96" s="11">
        <v>4326.54</v>
      </c>
      <c r="K96" s="11">
        <v>8500</v>
      </c>
      <c r="L96" s="6">
        <v>0.50900470588235303</v>
      </c>
      <c r="M96" s="11">
        <v>0</v>
      </c>
      <c r="N96" s="11">
        <v>0</v>
      </c>
      <c r="O96" s="11">
        <v>0</v>
      </c>
      <c r="P96" s="48">
        <v>0</v>
      </c>
    </row>
    <row r="97" spans="1:16" x14ac:dyDescent="0.35">
      <c r="A97" s="50">
        <v>1455</v>
      </c>
      <c r="B97" t="s">
        <v>278</v>
      </c>
      <c r="C97" t="s">
        <v>281</v>
      </c>
      <c r="D97" t="s">
        <v>282</v>
      </c>
      <c r="E97">
        <v>2022</v>
      </c>
      <c r="F97">
        <v>2022</v>
      </c>
      <c r="G97">
        <v>2025</v>
      </c>
      <c r="H97" s="27">
        <v>44900</v>
      </c>
      <c r="I97" s="11">
        <v>2900</v>
      </c>
      <c r="J97" s="11">
        <v>2682.5</v>
      </c>
      <c r="K97" s="11">
        <v>11062.5</v>
      </c>
      <c r="L97" s="6">
        <v>0.24248587570621469</v>
      </c>
      <c r="M97" s="11">
        <v>0</v>
      </c>
      <c r="N97" s="11">
        <v>0</v>
      </c>
      <c r="O97" s="11">
        <v>0</v>
      </c>
      <c r="P97" s="48">
        <v>0</v>
      </c>
    </row>
    <row r="98" spans="1:16" x14ac:dyDescent="0.35">
      <c r="A98" s="50">
        <v>1450</v>
      </c>
      <c r="B98" t="s">
        <v>148</v>
      </c>
      <c r="C98" t="s">
        <v>283</v>
      </c>
      <c r="D98" t="s">
        <v>284</v>
      </c>
      <c r="E98">
        <v>2020</v>
      </c>
      <c r="F98">
        <v>2022</v>
      </c>
      <c r="G98">
        <v>2025</v>
      </c>
      <c r="H98" s="27">
        <v>44896</v>
      </c>
      <c r="I98" s="11">
        <v>36000</v>
      </c>
      <c r="J98" s="11">
        <v>32400</v>
      </c>
      <c r="K98" s="11">
        <v>50750</v>
      </c>
      <c r="L98" s="6">
        <v>0.63842364532019713</v>
      </c>
      <c r="M98" s="11">
        <v>1073</v>
      </c>
      <c r="N98" s="11">
        <v>0</v>
      </c>
      <c r="O98" s="11">
        <v>32196.342857142859</v>
      </c>
      <c r="P98" s="48">
        <v>0.38313648</v>
      </c>
    </row>
    <row r="99" spans="1:16" x14ac:dyDescent="0.35">
      <c r="A99" s="50">
        <v>1449</v>
      </c>
      <c r="B99" t="s">
        <v>148</v>
      </c>
      <c r="C99" t="s">
        <v>285</v>
      </c>
      <c r="D99" t="s">
        <v>286</v>
      </c>
      <c r="E99">
        <v>2022</v>
      </c>
      <c r="F99">
        <v>2023</v>
      </c>
      <c r="G99">
        <v>2025</v>
      </c>
      <c r="H99" s="27">
        <v>44896</v>
      </c>
      <c r="I99" s="11">
        <v>46444</v>
      </c>
      <c r="J99" s="11">
        <v>42628.480000000003</v>
      </c>
      <c r="K99" s="11">
        <v>86000</v>
      </c>
      <c r="L99" s="6">
        <v>0.49568000000000001</v>
      </c>
      <c r="M99" s="11">
        <v>2326</v>
      </c>
      <c r="N99" s="11">
        <v>18835.839999999997</v>
      </c>
      <c r="O99" s="11">
        <v>25307.289376000004</v>
      </c>
      <c r="P99" s="48">
        <v>0.52530323957439995</v>
      </c>
    </row>
    <row r="100" spans="1:16" x14ac:dyDescent="0.35">
      <c r="A100" s="50">
        <v>1448</v>
      </c>
      <c r="B100" t="s">
        <v>148</v>
      </c>
      <c r="C100" t="s">
        <v>287</v>
      </c>
      <c r="D100" t="s">
        <v>288</v>
      </c>
      <c r="E100">
        <v>2018</v>
      </c>
      <c r="F100">
        <v>2024</v>
      </c>
      <c r="G100">
        <v>2025</v>
      </c>
      <c r="H100" s="27">
        <v>44896</v>
      </c>
      <c r="I100" s="11">
        <v>258960</v>
      </c>
      <c r="J100" s="11">
        <v>238143.2</v>
      </c>
      <c r="K100" s="11">
        <v>323700</v>
      </c>
      <c r="L100" s="6">
        <v>0.73569107198022865</v>
      </c>
      <c r="M100" s="11">
        <v>10728</v>
      </c>
      <c r="N100" s="11">
        <v>0</v>
      </c>
      <c r="O100" s="11">
        <v>126279.9011232623</v>
      </c>
      <c r="P100" s="48">
        <v>1.5027308233668213</v>
      </c>
    </row>
    <row r="101" spans="1:16" x14ac:dyDescent="0.35">
      <c r="A101" s="50">
        <v>1447</v>
      </c>
      <c r="B101" t="s">
        <v>148</v>
      </c>
      <c r="C101" t="s">
        <v>289</v>
      </c>
      <c r="D101" t="s">
        <v>290</v>
      </c>
      <c r="E101">
        <v>2020</v>
      </c>
      <c r="F101">
        <v>2021</v>
      </c>
      <c r="G101">
        <v>2023</v>
      </c>
      <c r="H101" s="27">
        <v>44896</v>
      </c>
      <c r="I101" s="11">
        <v>237000</v>
      </c>
      <c r="J101" s="11">
        <v>213300</v>
      </c>
      <c r="K101" s="11">
        <v>297400</v>
      </c>
      <c r="L101" s="6">
        <v>0.7172158708809685</v>
      </c>
      <c r="M101" s="11">
        <v>4090</v>
      </c>
      <c r="N101" s="11">
        <v>0</v>
      </c>
      <c r="O101" s="11">
        <v>101202.745460659</v>
      </c>
      <c r="P101" s="48">
        <v>1.2043126709818421</v>
      </c>
    </row>
    <row r="102" spans="1:16" x14ac:dyDescent="0.35">
      <c r="A102" s="50">
        <v>1446</v>
      </c>
      <c r="B102" t="s">
        <v>148</v>
      </c>
      <c r="C102" t="s">
        <v>291</v>
      </c>
      <c r="D102" t="s">
        <v>292</v>
      </c>
      <c r="E102">
        <v>2017</v>
      </c>
      <c r="F102">
        <v>2021</v>
      </c>
      <c r="G102">
        <v>2023</v>
      </c>
      <c r="H102" s="27">
        <v>44896</v>
      </c>
      <c r="I102" s="11">
        <v>46000</v>
      </c>
      <c r="J102" s="11">
        <v>41400</v>
      </c>
      <c r="K102" s="11">
        <v>83855</v>
      </c>
      <c r="L102" s="6">
        <v>0.49370937928567182</v>
      </c>
      <c r="M102" s="11">
        <v>1184</v>
      </c>
      <c r="N102" s="11">
        <v>9874.1875857134346</v>
      </c>
      <c r="O102" s="11">
        <v>16484.363723093429</v>
      </c>
      <c r="P102" s="48">
        <v>0.31366676057480164</v>
      </c>
    </row>
    <row r="103" spans="1:16" x14ac:dyDescent="0.35">
      <c r="A103" s="50">
        <v>1445</v>
      </c>
      <c r="B103" t="s">
        <v>148</v>
      </c>
      <c r="C103" t="s">
        <v>293</v>
      </c>
      <c r="D103" t="s">
        <v>294</v>
      </c>
      <c r="E103">
        <v>2022</v>
      </c>
      <c r="F103">
        <v>2024</v>
      </c>
      <c r="G103">
        <v>2023</v>
      </c>
      <c r="H103" s="27">
        <v>44896</v>
      </c>
      <c r="I103" s="11">
        <v>388616</v>
      </c>
      <c r="J103" s="11">
        <v>370987.52000000002</v>
      </c>
      <c r="K103" s="11">
        <v>502000</v>
      </c>
      <c r="L103" s="6">
        <v>0.73901896414342638</v>
      </c>
      <c r="M103" s="11">
        <v>8454</v>
      </c>
      <c r="N103" s="11">
        <v>0</v>
      </c>
      <c r="O103" s="11">
        <v>58936.318979059797</v>
      </c>
      <c r="P103" s="48">
        <v>0.70134219585081159</v>
      </c>
    </row>
    <row r="104" spans="1:16" x14ac:dyDescent="0.35">
      <c r="A104" s="50">
        <v>1444</v>
      </c>
      <c r="B104" t="s">
        <v>295</v>
      </c>
      <c r="C104" t="s">
        <v>296</v>
      </c>
      <c r="D104" t="s">
        <v>297</v>
      </c>
      <c r="E104">
        <v>2022</v>
      </c>
      <c r="F104">
        <v>2023</v>
      </c>
      <c r="G104">
        <v>2021</v>
      </c>
      <c r="H104" s="27">
        <v>44896</v>
      </c>
      <c r="I104" s="11">
        <v>26400</v>
      </c>
      <c r="J104" s="11">
        <v>24420</v>
      </c>
      <c r="K104" s="11">
        <v>75400</v>
      </c>
      <c r="L104" s="6">
        <v>0.32387267904509282</v>
      </c>
      <c r="M104" s="11">
        <v>2500</v>
      </c>
      <c r="N104" s="11">
        <v>6153.5809018567652</v>
      </c>
      <c r="O104" s="11">
        <v>6032.1286472148586</v>
      </c>
      <c r="P104" s="48">
        <v>0.14500994363395231</v>
      </c>
    </row>
    <row r="105" spans="1:16" x14ac:dyDescent="0.35">
      <c r="A105" s="50">
        <v>1443</v>
      </c>
      <c r="B105" t="s">
        <v>298</v>
      </c>
      <c r="C105" t="s">
        <v>299</v>
      </c>
      <c r="D105" t="s">
        <v>300</v>
      </c>
      <c r="E105">
        <v>2022</v>
      </c>
      <c r="F105">
        <v>2023</v>
      </c>
      <c r="G105">
        <v>2023</v>
      </c>
      <c r="H105" s="27">
        <v>45268</v>
      </c>
      <c r="I105" s="11">
        <v>52598</v>
      </c>
      <c r="J105" s="11">
        <v>49523.467873245565</v>
      </c>
      <c r="K105" s="11">
        <v>65781</v>
      </c>
      <c r="L105" s="6">
        <v>0.75285367922721713</v>
      </c>
      <c r="M105" s="11">
        <v>1626</v>
      </c>
      <c r="N105" s="11">
        <v>30114.147169088679</v>
      </c>
      <c r="O105" s="11">
        <v>33112.989229554449</v>
      </c>
      <c r="P105" s="48">
        <v>0.75240292314385315</v>
      </c>
    </row>
    <row r="106" spans="1:16" x14ac:dyDescent="0.35">
      <c r="A106" s="50">
        <v>1441</v>
      </c>
      <c r="B106" t="s">
        <v>301</v>
      </c>
      <c r="C106" t="s">
        <v>302</v>
      </c>
      <c r="D106" t="s">
        <v>303</v>
      </c>
      <c r="E106">
        <v>2019</v>
      </c>
      <c r="F106">
        <v>2021</v>
      </c>
      <c r="G106">
        <v>2023</v>
      </c>
      <c r="H106" s="27">
        <v>44851</v>
      </c>
      <c r="I106" s="11">
        <v>83000</v>
      </c>
      <c r="J106" s="11">
        <v>71933.34073578594</v>
      </c>
      <c r="K106" s="11">
        <v>96000</v>
      </c>
      <c r="L106" s="6">
        <v>0.74930563266443695</v>
      </c>
      <c r="M106" s="11">
        <v>1894</v>
      </c>
      <c r="N106" s="11">
        <v>35592.017551560763</v>
      </c>
      <c r="O106" s="11">
        <v>67411.28124265607</v>
      </c>
      <c r="P106" s="48">
        <v>1.2257392556511801</v>
      </c>
    </row>
    <row r="107" spans="1:16" x14ac:dyDescent="0.35">
      <c r="A107" s="50">
        <v>1440</v>
      </c>
      <c r="B107" t="s">
        <v>301</v>
      </c>
      <c r="C107" t="s">
        <v>304</v>
      </c>
      <c r="D107" t="s">
        <v>305</v>
      </c>
      <c r="E107">
        <v>2019</v>
      </c>
      <c r="F107">
        <v>2021</v>
      </c>
      <c r="G107">
        <v>2023</v>
      </c>
      <c r="H107" s="27">
        <v>44851</v>
      </c>
      <c r="I107" s="11">
        <v>66500</v>
      </c>
      <c r="J107" s="11">
        <v>57633.339264214046</v>
      </c>
      <c r="K107" s="11">
        <v>121400</v>
      </c>
      <c r="L107" s="6">
        <v>0.47473920316486029</v>
      </c>
      <c r="M107" s="11">
        <v>2800</v>
      </c>
      <c r="N107" s="11">
        <v>0</v>
      </c>
      <c r="O107" s="11">
        <v>52639.082846919708</v>
      </c>
      <c r="P107" s="48">
        <v>0.62640508587834454</v>
      </c>
    </row>
    <row r="108" spans="1:16" x14ac:dyDescent="0.35">
      <c r="A108" s="50">
        <v>1436</v>
      </c>
      <c r="B108" t="s">
        <v>120</v>
      </c>
      <c r="C108" t="s">
        <v>306</v>
      </c>
      <c r="D108" t="s">
        <v>307</v>
      </c>
      <c r="E108">
        <v>2023</v>
      </c>
      <c r="F108">
        <v>2023</v>
      </c>
      <c r="G108">
        <v>2025</v>
      </c>
      <c r="H108" s="27">
        <v>45250</v>
      </c>
      <c r="I108" s="11">
        <v>40200</v>
      </c>
      <c r="J108" s="11">
        <v>32900</v>
      </c>
      <c r="K108" s="11">
        <v>148000</v>
      </c>
      <c r="L108" s="6">
        <v>0.2222972972972973</v>
      </c>
      <c r="M108" s="11">
        <v>4442</v>
      </c>
      <c r="N108" s="11">
        <v>0</v>
      </c>
      <c r="O108" s="11">
        <v>22760.597905405401</v>
      </c>
      <c r="P108" s="48">
        <v>0.27085111507432424</v>
      </c>
    </row>
    <row r="109" spans="1:16" x14ac:dyDescent="0.35">
      <c r="A109" s="50">
        <v>1429</v>
      </c>
      <c r="B109" t="s">
        <v>52</v>
      </c>
      <c r="C109" t="s">
        <v>308</v>
      </c>
      <c r="D109" t="s">
        <v>309</v>
      </c>
      <c r="E109">
        <v>2020</v>
      </c>
      <c r="F109">
        <v>2023</v>
      </c>
      <c r="G109">
        <v>2025</v>
      </c>
      <c r="H109" s="27">
        <v>44804</v>
      </c>
      <c r="I109" s="11">
        <v>500000</v>
      </c>
      <c r="J109" s="11">
        <v>500000</v>
      </c>
      <c r="K109" s="11">
        <v>661500</v>
      </c>
      <c r="L109" s="6">
        <v>0.75585789871504161</v>
      </c>
      <c r="M109" s="11">
        <v>8888</v>
      </c>
      <c r="N109" s="11">
        <v>379393.80196523061</v>
      </c>
      <c r="O109" s="11">
        <v>298953.89266817842</v>
      </c>
      <c r="P109" s="48">
        <v>8.072337566137568</v>
      </c>
    </row>
    <row r="110" spans="1:16" x14ac:dyDescent="0.35">
      <c r="A110" s="50">
        <v>1428</v>
      </c>
      <c r="B110" t="s">
        <v>310</v>
      </c>
      <c r="C110" t="s">
        <v>311</v>
      </c>
      <c r="D110" t="s">
        <v>312</v>
      </c>
      <c r="E110">
        <v>2021</v>
      </c>
      <c r="F110">
        <v>2023</v>
      </c>
      <c r="G110">
        <v>2021</v>
      </c>
      <c r="H110" s="27">
        <v>44792</v>
      </c>
      <c r="I110" s="11">
        <v>190800</v>
      </c>
      <c r="J110" s="11">
        <v>159625.027</v>
      </c>
      <c r="K110" s="11">
        <v>235500</v>
      </c>
      <c r="L110" s="6">
        <v>0.67781327813163483</v>
      </c>
      <c r="M110" s="11">
        <v>5478</v>
      </c>
      <c r="N110" s="11">
        <v>0</v>
      </c>
      <c r="O110" s="11">
        <v>76860.3655484255</v>
      </c>
      <c r="P110" s="48">
        <v>0.91463835002626337</v>
      </c>
    </row>
    <row r="111" spans="1:16" x14ac:dyDescent="0.35">
      <c r="A111" s="50">
        <v>1425</v>
      </c>
      <c r="B111" t="s">
        <v>313</v>
      </c>
      <c r="C111" t="s">
        <v>314</v>
      </c>
      <c r="D111" t="s">
        <v>315</v>
      </c>
      <c r="E111">
        <v>2022</v>
      </c>
      <c r="F111">
        <v>2024</v>
      </c>
      <c r="G111">
        <v>2023</v>
      </c>
      <c r="H111" s="27">
        <v>45100</v>
      </c>
      <c r="I111" s="11">
        <v>182200</v>
      </c>
      <c r="J111" s="11">
        <v>166451.66270575998</v>
      </c>
      <c r="K111" s="11">
        <v>270000</v>
      </c>
      <c r="L111" s="6">
        <v>0.61648763965096309</v>
      </c>
      <c r="M111" s="11">
        <v>11526</v>
      </c>
      <c r="N111" s="11">
        <v>0</v>
      </c>
      <c r="O111" s="11">
        <v>138559.91242503148</v>
      </c>
      <c r="P111" s="48">
        <v>1.6488629578578746</v>
      </c>
    </row>
    <row r="112" spans="1:16" x14ac:dyDescent="0.35">
      <c r="A112" s="50">
        <v>1424</v>
      </c>
      <c r="B112" t="s">
        <v>313</v>
      </c>
      <c r="C112" t="s">
        <v>316</v>
      </c>
      <c r="D112" t="s">
        <v>317</v>
      </c>
      <c r="E112">
        <v>2023</v>
      </c>
      <c r="F112">
        <v>2023</v>
      </c>
      <c r="G112">
        <v>2023</v>
      </c>
      <c r="H112" s="27">
        <v>45100</v>
      </c>
      <c r="I112" s="11">
        <v>51600</v>
      </c>
      <c r="J112" s="11">
        <v>47213.331570430557</v>
      </c>
      <c r="K112" s="11">
        <v>62000</v>
      </c>
      <c r="L112" s="6">
        <v>0.76150534791017033</v>
      </c>
      <c r="M112" s="11">
        <v>2282</v>
      </c>
      <c r="N112" s="11">
        <v>31552.974090657906</v>
      </c>
      <c r="O112" s="11">
        <v>25371.225977392736</v>
      </c>
      <c r="P112" s="48">
        <v>0.67739798080980262</v>
      </c>
    </row>
    <row r="113" spans="1:16" x14ac:dyDescent="0.35">
      <c r="A113" s="50">
        <v>1423</v>
      </c>
      <c r="B113" t="s">
        <v>318</v>
      </c>
      <c r="C113" t="s">
        <v>319</v>
      </c>
      <c r="D113" t="s">
        <v>320</v>
      </c>
      <c r="E113">
        <v>2021</v>
      </c>
      <c r="F113">
        <v>2022</v>
      </c>
      <c r="G113">
        <v>2025</v>
      </c>
      <c r="H113" s="27">
        <v>44746</v>
      </c>
      <c r="I113" s="11">
        <v>96000</v>
      </c>
      <c r="J113" s="11">
        <v>88800</v>
      </c>
      <c r="K113" s="11">
        <v>124500</v>
      </c>
      <c r="L113" s="6">
        <v>0.7132530120481928</v>
      </c>
      <c r="M113" s="11">
        <v>1685</v>
      </c>
      <c r="N113" s="11">
        <v>148847.3445783132</v>
      </c>
      <c r="O113" s="11">
        <v>7691.7204819277167</v>
      </c>
      <c r="P113" s="48">
        <v>1.8628148742168669</v>
      </c>
    </row>
    <row r="114" spans="1:16" x14ac:dyDescent="0.35">
      <c r="A114" s="50">
        <v>1422</v>
      </c>
      <c r="B114" t="s">
        <v>321</v>
      </c>
      <c r="C114" t="s">
        <v>60</v>
      </c>
      <c r="D114" t="s">
        <v>322</v>
      </c>
      <c r="E114">
        <v>2021</v>
      </c>
      <c r="F114">
        <v>2022</v>
      </c>
      <c r="G114">
        <v>2021</v>
      </c>
      <c r="H114" s="27">
        <v>44713</v>
      </c>
      <c r="I114" s="11">
        <v>33000</v>
      </c>
      <c r="J114" s="11">
        <v>30094.3</v>
      </c>
      <c r="K114" s="11">
        <v>49500</v>
      </c>
      <c r="L114" s="6">
        <v>0.6079656565656566</v>
      </c>
      <c r="M114" s="11">
        <v>1315</v>
      </c>
      <c r="N114" s="11">
        <v>0</v>
      </c>
      <c r="O114" s="11">
        <v>11192.64773737374</v>
      </c>
      <c r="P114" s="48">
        <v>0.1331925080747475</v>
      </c>
    </row>
    <row r="115" spans="1:16" x14ac:dyDescent="0.35">
      <c r="A115" s="50">
        <v>1421</v>
      </c>
      <c r="B115" t="s">
        <v>323</v>
      </c>
      <c r="C115" t="s">
        <v>324</v>
      </c>
      <c r="D115" t="s">
        <v>325</v>
      </c>
      <c r="E115">
        <v>2022</v>
      </c>
      <c r="F115">
        <v>2023</v>
      </c>
      <c r="G115">
        <v>2021</v>
      </c>
      <c r="H115" s="27">
        <v>44778</v>
      </c>
      <c r="I115" s="11">
        <v>271887</v>
      </c>
      <c r="J115" s="11">
        <v>262061.76</v>
      </c>
      <c r="K115" s="11">
        <v>363000</v>
      </c>
      <c r="L115" s="6">
        <v>0.72193322314049579</v>
      </c>
      <c r="M115" s="11">
        <v>22605</v>
      </c>
      <c r="N115" s="11">
        <v>180483.30578512396</v>
      </c>
      <c r="O115" s="11">
        <v>74524.805658181809</v>
      </c>
      <c r="P115" s="48">
        <v>3.0345965261753385</v>
      </c>
    </row>
    <row r="116" spans="1:16" x14ac:dyDescent="0.35">
      <c r="A116" s="50">
        <v>1417</v>
      </c>
      <c r="B116" t="s">
        <v>120</v>
      </c>
      <c r="C116" t="s">
        <v>326</v>
      </c>
      <c r="D116" t="s">
        <v>327</v>
      </c>
      <c r="E116">
        <v>2022</v>
      </c>
      <c r="F116">
        <v>2023</v>
      </c>
      <c r="G116">
        <v>2023</v>
      </c>
      <c r="H116" s="27">
        <v>45005</v>
      </c>
      <c r="I116" s="11">
        <v>119800</v>
      </c>
      <c r="J116" s="11">
        <v>106869.9994</v>
      </c>
      <c r="K116" s="11">
        <v>119000</v>
      </c>
      <c r="L116" s="6">
        <v>0.89806722184873933</v>
      </c>
      <c r="M116" s="11">
        <v>6099</v>
      </c>
      <c r="N116" s="11">
        <v>0</v>
      </c>
      <c r="O116" s="11">
        <v>119770.55542841276</v>
      </c>
      <c r="P116" s="48">
        <v>1.4252696095981117</v>
      </c>
    </row>
    <row r="117" spans="1:16" x14ac:dyDescent="0.35">
      <c r="A117" s="50">
        <v>1416</v>
      </c>
      <c r="B117" t="s">
        <v>328</v>
      </c>
      <c r="C117" t="s">
        <v>329</v>
      </c>
      <c r="D117" t="s">
        <v>330</v>
      </c>
      <c r="E117">
        <v>2022</v>
      </c>
      <c r="F117">
        <v>2023</v>
      </c>
      <c r="G117">
        <v>2025</v>
      </c>
      <c r="H117" s="27">
        <v>44692</v>
      </c>
      <c r="I117" s="11">
        <v>107360</v>
      </c>
      <c r="J117" s="11">
        <v>92329.600000000006</v>
      </c>
      <c r="K117" s="11">
        <v>134200</v>
      </c>
      <c r="L117" s="6">
        <v>0.68799999999999994</v>
      </c>
      <c r="M117" s="11">
        <v>1368</v>
      </c>
      <c r="N117" s="11">
        <v>37996.863999999987</v>
      </c>
      <c r="O117" s="11">
        <v>58635.763200000001</v>
      </c>
      <c r="P117" s="48">
        <v>1.1499282636799999</v>
      </c>
    </row>
    <row r="118" spans="1:16" x14ac:dyDescent="0.35">
      <c r="A118" s="50">
        <v>1415</v>
      </c>
      <c r="B118" t="s">
        <v>328</v>
      </c>
      <c r="C118" t="s">
        <v>331</v>
      </c>
      <c r="D118" t="s">
        <v>332</v>
      </c>
      <c r="E118">
        <v>2021</v>
      </c>
      <c r="F118">
        <v>2023</v>
      </c>
      <c r="G118">
        <v>2023</v>
      </c>
      <c r="H118" s="27">
        <v>44692</v>
      </c>
      <c r="I118" s="11">
        <v>325640</v>
      </c>
      <c r="J118" s="11">
        <v>280050.40000000002</v>
      </c>
      <c r="K118" s="11">
        <v>407350</v>
      </c>
      <c r="L118" s="6">
        <v>0.68749331042101391</v>
      </c>
      <c r="M118" s="11">
        <v>7367</v>
      </c>
      <c r="N118" s="11">
        <v>178091.70459801159</v>
      </c>
      <c r="O118" s="11">
        <v>176253.759981932</v>
      </c>
      <c r="P118" s="48">
        <v>4.2167110285013285</v>
      </c>
    </row>
    <row r="119" spans="1:16" x14ac:dyDescent="0.35">
      <c r="A119" s="50">
        <v>1414</v>
      </c>
      <c r="B119" t="s">
        <v>333</v>
      </c>
      <c r="C119" t="s">
        <v>334</v>
      </c>
      <c r="D119" t="s">
        <v>335</v>
      </c>
      <c r="E119">
        <v>2021</v>
      </c>
      <c r="F119">
        <v>2022</v>
      </c>
      <c r="G119">
        <v>2021</v>
      </c>
      <c r="H119" s="27">
        <v>44677</v>
      </c>
      <c r="I119" s="11">
        <v>92929.53</v>
      </c>
      <c r="J119" s="11">
        <v>86424.446124410024</v>
      </c>
      <c r="K119" s="11">
        <v>124276</v>
      </c>
      <c r="L119" s="6">
        <v>0.69542346168536184</v>
      </c>
      <c r="M119" s="11">
        <v>1430</v>
      </c>
      <c r="N119" s="11">
        <v>0</v>
      </c>
      <c r="O119" s="11">
        <v>0</v>
      </c>
      <c r="P119" s="48">
        <v>0</v>
      </c>
    </row>
    <row r="120" spans="1:16" x14ac:dyDescent="0.35">
      <c r="A120" s="50">
        <v>1413</v>
      </c>
      <c r="B120" t="s">
        <v>333</v>
      </c>
      <c r="C120" t="s">
        <v>336</v>
      </c>
      <c r="D120" t="s">
        <v>337</v>
      </c>
      <c r="E120">
        <v>2021</v>
      </c>
      <c r="F120">
        <v>2022</v>
      </c>
      <c r="G120">
        <v>2021</v>
      </c>
      <c r="H120" s="27">
        <v>44677</v>
      </c>
      <c r="I120" s="11">
        <v>103589</v>
      </c>
      <c r="J120" s="11">
        <v>96337.757875589974</v>
      </c>
      <c r="K120" s="11">
        <v>135000</v>
      </c>
      <c r="L120" s="6">
        <v>0.71361302130066651</v>
      </c>
      <c r="M120" s="11">
        <v>5618</v>
      </c>
      <c r="N120" s="11">
        <v>0</v>
      </c>
      <c r="O120" s="11">
        <v>1804.0850791502262</v>
      </c>
      <c r="P120" s="48">
        <v>2.1468612441887691E-2</v>
      </c>
    </row>
    <row r="121" spans="1:16" x14ac:dyDescent="0.35">
      <c r="A121" s="50">
        <v>1412</v>
      </c>
      <c r="B121" t="s">
        <v>338</v>
      </c>
      <c r="C121" t="s">
        <v>339</v>
      </c>
      <c r="D121" t="s">
        <v>340</v>
      </c>
      <c r="E121">
        <v>2021</v>
      </c>
      <c r="F121">
        <v>2022</v>
      </c>
      <c r="G121">
        <v>2023</v>
      </c>
      <c r="H121" s="27">
        <v>44629</v>
      </c>
      <c r="I121" s="11">
        <v>90000</v>
      </c>
      <c r="J121" s="11">
        <v>81923.05</v>
      </c>
      <c r="K121" s="11">
        <v>262800</v>
      </c>
      <c r="L121" s="6">
        <v>0.31173154490106553</v>
      </c>
      <c r="M121" s="11">
        <v>5081</v>
      </c>
      <c r="N121" s="11">
        <v>0</v>
      </c>
      <c r="O121" s="11">
        <v>61772.41120605023</v>
      </c>
      <c r="P121" s="48">
        <v>0.73509169335199775</v>
      </c>
    </row>
    <row r="122" spans="1:16" x14ac:dyDescent="0.35">
      <c r="A122" s="50">
        <v>1407</v>
      </c>
      <c r="B122" t="s">
        <v>341</v>
      </c>
      <c r="C122" t="s">
        <v>342</v>
      </c>
      <c r="D122" t="s">
        <v>343</v>
      </c>
      <c r="E122">
        <v>2017</v>
      </c>
      <c r="F122">
        <v>2022</v>
      </c>
      <c r="G122">
        <v>2025</v>
      </c>
      <c r="H122" s="27">
        <v>44533</v>
      </c>
      <c r="I122" s="11">
        <v>62342</v>
      </c>
      <c r="J122" s="11">
        <v>54029.735417386444</v>
      </c>
      <c r="K122" s="11">
        <v>469100</v>
      </c>
      <c r="L122" s="6">
        <v>0.1151774364045757</v>
      </c>
      <c r="M122" s="11">
        <v>7333</v>
      </c>
      <c r="N122" s="11">
        <v>0</v>
      </c>
      <c r="O122" s="11">
        <v>32685.870662688962</v>
      </c>
      <c r="P122" s="48">
        <v>0.38896186088599866</v>
      </c>
    </row>
    <row r="123" spans="1:16" x14ac:dyDescent="0.35">
      <c r="A123" s="50">
        <v>1406</v>
      </c>
      <c r="B123" t="s">
        <v>341</v>
      </c>
      <c r="C123" t="s">
        <v>344</v>
      </c>
      <c r="D123" t="s">
        <v>345</v>
      </c>
      <c r="E123">
        <v>2021</v>
      </c>
      <c r="F123">
        <v>2021</v>
      </c>
      <c r="G123">
        <v>2025</v>
      </c>
      <c r="H123" s="27">
        <v>44533</v>
      </c>
      <c r="I123" s="11">
        <v>336509</v>
      </c>
      <c r="J123" s="11">
        <v>291641.14458261355</v>
      </c>
      <c r="K123" s="11">
        <v>403000</v>
      </c>
      <c r="L123" s="6">
        <v>0.72367529673105091</v>
      </c>
      <c r="M123" s="11">
        <v>10690</v>
      </c>
      <c r="N123" s="11">
        <v>0</v>
      </c>
      <c r="O123" s="11">
        <v>565508.1002022156</v>
      </c>
      <c r="P123" s="48">
        <v>6.7295463924063652</v>
      </c>
    </row>
    <row r="124" spans="1:16" x14ac:dyDescent="0.35">
      <c r="A124" s="50">
        <v>1402</v>
      </c>
      <c r="B124" t="s">
        <v>346</v>
      </c>
      <c r="C124" t="s">
        <v>347</v>
      </c>
      <c r="D124" t="s">
        <v>348</v>
      </c>
      <c r="E124">
        <v>2022</v>
      </c>
      <c r="F124">
        <v>2023</v>
      </c>
      <c r="G124">
        <v>2023</v>
      </c>
      <c r="H124" s="27">
        <v>44719</v>
      </c>
      <c r="I124" s="11">
        <v>72720</v>
      </c>
      <c r="J124" s="11">
        <v>64084.586921850096</v>
      </c>
      <c r="K124" s="11">
        <v>380700</v>
      </c>
      <c r="L124" s="6">
        <v>0.16833356165445248</v>
      </c>
      <c r="M124" s="11">
        <v>12400</v>
      </c>
      <c r="N124" s="11">
        <v>31910.151615026298</v>
      </c>
      <c r="O124" s="11">
        <v>45295.194769980095</v>
      </c>
      <c r="P124" s="48">
        <v>0.918743621981576</v>
      </c>
    </row>
    <row r="125" spans="1:16" x14ac:dyDescent="0.35">
      <c r="A125" s="50">
        <v>1394</v>
      </c>
      <c r="B125" t="s">
        <v>349</v>
      </c>
      <c r="C125" t="s">
        <v>350</v>
      </c>
      <c r="D125" t="s">
        <v>351</v>
      </c>
      <c r="E125">
        <v>2021</v>
      </c>
      <c r="F125">
        <v>2023</v>
      </c>
      <c r="G125">
        <v>2025</v>
      </c>
      <c r="H125" s="27">
        <v>43454</v>
      </c>
      <c r="I125" s="11">
        <v>1200</v>
      </c>
      <c r="J125" s="11">
        <v>784.06317220779511</v>
      </c>
      <c r="K125" s="11">
        <v>1500</v>
      </c>
      <c r="L125" s="6">
        <v>0.52270878147186339</v>
      </c>
      <c r="M125" s="11">
        <v>0</v>
      </c>
      <c r="N125" s="11">
        <v>0</v>
      </c>
      <c r="O125" s="11">
        <v>15193.576151042649</v>
      </c>
      <c r="P125" s="48">
        <v>0.18080355619740751</v>
      </c>
    </row>
    <row r="126" spans="1:16" x14ac:dyDescent="0.35">
      <c r="A126" s="50">
        <v>1386</v>
      </c>
      <c r="B126" t="s">
        <v>352</v>
      </c>
      <c r="C126" t="s">
        <v>353</v>
      </c>
      <c r="D126" t="s">
        <v>354</v>
      </c>
      <c r="E126">
        <v>2021</v>
      </c>
      <c r="F126">
        <v>2023</v>
      </c>
      <c r="G126">
        <v>2023</v>
      </c>
      <c r="H126" s="27">
        <v>44553</v>
      </c>
      <c r="I126" s="11">
        <v>287875</v>
      </c>
      <c r="J126" s="11">
        <v>268897.364</v>
      </c>
      <c r="K126" s="11">
        <v>396250</v>
      </c>
      <c r="L126" s="6">
        <v>0.67860533501577291</v>
      </c>
      <c r="M126" s="11">
        <v>6329</v>
      </c>
      <c r="N126" s="11">
        <v>0</v>
      </c>
      <c r="O126" s="11">
        <v>197135.59628795061</v>
      </c>
      <c r="P126" s="48">
        <v>2.3459135958266124</v>
      </c>
    </row>
    <row r="127" spans="1:16" x14ac:dyDescent="0.35">
      <c r="A127" s="50">
        <v>1385</v>
      </c>
      <c r="B127" t="s">
        <v>355</v>
      </c>
      <c r="C127" t="s">
        <v>356</v>
      </c>
      <c r="D127" t="s">
        <v>357</v>
      </c>
      <c r="E127">
        <v>2021</v>
      </c>
      <c r="F127">
        <v>2023</v>
      </c>
      <c r="G127">
        <v>2025</v>
      </c>
      <c r="H127" s="27">
        <v>44551</v>
      </c>
      <c r="I127" s="11">
        <v>225000</v>
      </c>
      <c r="J127" s="11">
        <v>198948.946</v>
      </c>
      <c r="K127" s="11">
        <v>357500</v>
      </c>
      <c r="L127" s="6">
        <v>0.55650054825174822</v>
      </c>
      <c r="M127" s="11">
        <v>12166</v>
      </c>
      <c r="N127" s="11">
        <v>0</v>
      </c>
      <c r="O127" s="11">
        <v>153010.7161426954</v>
      </c>
      <c r="P127" s="48">
        <v>1.8208275220980752</v>
      </c>
    </row>
    <row r="128" spans="1:16" x14ac:dyDescent="0.35">
      <c r="A128" s="50">
        <v>1376</v>
      </c>
      <c r="B128" t="s">
        <v>358</v>
      </c>
      <c r="C128" t="s">
        <v>359</v>
      </c>
      <c r="D128" t="s">
        <v>360</v>
      </c>
      <c r="E128">
        <v>2020</v>
      </c>
      <c r="F128">
        <v>2021</v>
      </c>
      <c r="G128">
        <v>2021</v>
      </c>
      <c r="H128" s="27">
        <v>44543</v>
      </c>
      <c r="I128" s="11">
        <v>5919.4129999999996</v>
      </c>
      <c r="J128" s="11">
        <v>4735.49</v>
      </c>
      <c r="K128" s="11">
        <v>63500</v>
      </c>
      <c r="L128" s="6">
        <v>7.457464566929134E-2</v>
      </c>
      <c r="M128" s="11">
        <v>1905</v>
      </c>
      <c r="N128" s="11">
        <v>0</v>
      </c>
      <c r="O128" s="11">
        <v>1690.5699299999969</v>
      </c>
      <c r="P128" s="48">
        <v>2.0117782166999963E-2</v>
      </c>
    </row>
    <row r="129" spans="1:16" x14ac:dyDescent="0.35">
      <c r="A129" s="50">
        <v>1373</v>
      </c>
      <c r="B129" t="s">
        <v>248</v>
      </c>
      <c r="C129" t="s">
        <v>361</v>
      </c>
      <c r="D129" t="s">
        <v>362</v>
      </c>
      <c r="E129">
        <v>2021</v>
      </c>
      <c r="F129">
        <v>2023</v>
      </c>
      <c r="G129">
        <v>2023</v>
      </c>
      <c r="H129" s="27">
        <v>44796</v>
      </c>
      <c r="I129" s="11">
        <v>140000</v>
      </c>
      <c r="J129" s="11">
        <v>126722.71982717988</v>
      </c>
      <c r="K129" s="11">
        <v>272000</v>
      </c>
      <c r="L129" s="6">
        <v>0.4658923523058085</v>
      </c>
      <c r="M129" s="11">
        <v>13596</v>
      </c>
      <c r="N129" s="11">
        <v>0</v>
      </c>
      <c r="O129" s="11">
        <v>93113.80460266165</v>
      </c>
      <c r="P129" s="48">
        <v>1.1080542747716735</v>
      </c>
    </row>
    <row r="130" spans="1:16" x14ac:dyDescent="0.35">
      <c r="A130" s="50">
        <v>1370</v>
      </c>
      <c r="B130" t="s">
        <v>363</v>
      </c>
      <c r="C130" t="s">
        <v>364</v>
      </c>
      <c r="D130" t="s">
        <v>365</v>
      </c>
      <c r="E130">
        <v>2021</v>
      </c>
      <c r="F130">
        <v>2026</v>
      </c>
      <c r="G130">
        <v>2023</v>
      </c>
      <c r="H130" s="27">
        <v>46002</v>
      </c>
      <c r="I130" s="11">
        <v>61500</v>
      </c>
      <c r="J130" s="11">
        <v>56675</v>
      </c>
      <c r="K130" s="11">
        <v>109481</v>
      </c>
      <c r="L130" s="6">
        <v>0.51766973264767402</v>
      </c>
      <c r="M130" s="11">
        <v>6936</v>
      </c>
      <c r="N130" s="11">
        <v>0</v>
      </c>
      <c r="O130" s="11">
        <v>15798.451968834777</v>
      </c>
      <c r="P130" s="48">
        <v>0.18800157842913384</v>
      </c>
    </row>
    <row r="131" spans="1:16" x14ac:dyDescent="0.35">
      <c r="A131" s="50">
        <v>1369</v>
      </c>
      <c r="B131" t="s">
        <v>366</v>
      </c>
      <c r="C131" t="s">
        <v>367</v>
      </c>
      <c r="D131" t="s">
        <v>368</v>
      </c>
      <c r="E131">
        <v>2020</v>
      </c>
      <c r="F131">
        <v>2023</v>
      </c>
      <c r="G131">
        <v>2023</v>
      </c>
      <c r="H131" s="27">
        <v>44595</v>
      </c>
      <c r="I131" s="11">
        <v>565000</v>
      </c>
      <c r="J131" s="11">
        <v>512500</v>
      </c>
      <c r="K131" s="11">
        <v>740000</v>
      </c>
      <c r="L131" s="6">
        <v>0.69256756756756777</v>
      </c>
      <c r="M131" s="11">
        <v>30972</v>
      </c>
      <c r="N131" s="11">
        <v>619847.9729729729</v>
      </c>
      <c r="O131" s="11">
        <v>43615.412162162116</v>
      </c>
      <c r="P131" s="48">
        <v>7.8952142831081069</v>
      </c>
    </row>
    <row r="132" spans="1:16" x14ac:dyDescent="0.35">
      <c r="A132" s="50">
        <v>1368</v>
      </c>
      <c r="B132" t="s">
        <v>251</v>
      </c>
      <c r="C132" t="s">
        <v>369</v>
      </c>
      <c r="D132" t="s">
        <v>370</v>
      </c>
      <c r="E132">
        <v>2019</v>
      </c>
      <c r="F132">
        <v>2022</v>
      </c>
      <c r="G132">
        <v>2025</v>
      </c>
      <c r="H132" s="27">
        <v>44484</v>
      </c>
      <c r="I132" s="11">
        <v>387500</v>
      </c>
      <c r="J132" s="11">
        <v>387500.00000000012</v>
      </c>
      <c r="K132" s="11">
        <v>608000</v>
      </c>
      <c r="L132" s="6">
        <v>0.6373355263157896</v>
      </c>
      <c r="M132" s="11">
        <v>9758</v>
      </c>
      <c r="N132" s="11">
        <v>0</v>
      </c>
      <c r="O132" s="11">
        <v>541063.44572368427</v>
      </c>
      <c r="P132" s="48">
        <v>6.4386550041118422</v>
      </c>
    </row>
    <row r="133" spans="1:16" x14ac:dyDescent="0.35">
      <c r="A133" s="50">
        <v>1367</v>
      </c>
      <c r="B133" t="s">
        <v>251</v>
      </c>
      <c r="C133" t="s">
        <v>371</v>
      </c>
      <c r="D133" t="s">
        <v>372</v>
      </c>
      <c r="E133">
        <v>2021</v>
      </c>
      <c r="F133">
        <v>2021</v>
      </c>
      <c r="G133">
        <v>2023</v>
      </c>
      <c r="H133" s="27">
        <v>44484</v>
      </c>
      <c r="I133" s="11">
        <v>40000</v>
      </c>
      <c r="J133" s="11">
        <v>40000</v>
      </c>
      <c r="K133" s="11">
        <v>57300</v>
      </c>
      <c r="L133" s="6">
        <v>0.69808027923211169</v>
      </c>
      <c r="M133" s="11">
        <v>914</v>
      </c>
      <c r="N133" s="11">
        <v>0</v>
      </c>
      <c r="O133" s="11">
        <v>35794.345549738217</v>
      </c>
      <c r="P133" s="48">
        <v>0.42595271204188478</v>
      </c>
    </row>
    <row r="134" spans="1:16" x14ac:dyDescent="0.35">
      <c r="A134" s="50">
        <v>1366</v>
      </c>
      <c r="B134" t="s">
        <v>251</v>
      </c>
      <c r="C134" t="s">
        <v>373</v>
      </c>
      <c r="D134" t="s">
        <v>374</v>
      </c>
      <c r="E134">
        <v>2020</v>
      </c>
      <c r="F134">
        <v>2023</v>
      </c>
      <c r="G134">
        <v>2025</v>
      </c>
      <c r="H134" s="27">
        <v>44484</v>
      </c>
      <c r="I134" s="11">
        <v>160000</v>
      </c>
      <c r="J134" s="11">
        <v>160000</v>
      </c>
      <c r="K134" s="11">
        <v>673000</v>
      </c>
      <c r="L134" s="6">
        <v>0.23774145616641901</v>
      </c>
      <c r="M134" s="11">
        <v>10081</v>
      </c>
      <c r="N134" s="11">
        <v>97065.319465081717</v>
      </c>
      <c r="O134" s="11">
        <v>133973.9435364042</v>
      </c>
      <c r="P134" s="48">
        <v>2.7493672297176821</v>
      </c>
    </row>
    <row r="135" spans="1:16" x14ac:dyDescent="0.35">
      <c r="A135" s="50">
        <v>1363</v>
      </c>
      <c r="B135" t="s">
        <v>52</v>
      </c>
      <c r="C135" t="s">
        <v>375</v>
      </c>
      <c r="D135" t="s">
        <v>376</v>
      </c>
      <c r="E135">
        <v>2021</v>
      </c>
      <c r="F135">
        <v>2024</v>
      </c>
      <c r="G135">
        <v>2023</v>
      </c>
      <c r="H135" s="27">
        <v>45238</v>
      </c>
      <c r="I135" s="11">
        <v>1850880</v>
      </c>
      <c r="J135" s="11">
        <v>1850880</v>
      </c>
      <c r="K135" s="11">
        <v>2233700</v>
      </c>
      <c r="L135" s="6">
        <v>0.82861619734073511</v>
      </c>
      <c r="M135" s="11">
        <v>96453</v>
      </c>
      <c r="N135" s="11">
        <v>1252039.0741818508</v>
      </c>
      <c r="O135" s="11">
        <v>422447.59557684546</v>
      </c>
      <c r="P135" s="48">
        <v>19.926391370128481</v>
      </c>
    </row>
    <row r="136" spans="1:16" x14ac:dyDescent="0.35">
      <c r="A136" s="50">
        <v>1362</v>
      </c>
      <c r="B136" t="s">
        <v>52</v>
      </c>
      <c r="C136" t="s">
        <v>377</v>
      </c>
      <c r="D136" t="s">
        <v>378</v>
      </c>
      <c r="E136">
        <v>2019</v>
      </c>
      <c r="F136">
        <v>2021</v>
      </c>
      <c r="G136">
        <v>2025</v>
      </c>
      <c r="H136" s="27">
        <v>44473</v>
      </c>
      <c r="I136" s="11">
        <v>454000</v>
      </c>
      <c r="J136" s="11">
        <v>454000</v>
      </c>
      <c r="K136" s="11">
        <v>589700</v>
      </c>
      <c r="L136" s="6">
        <v>0.76988299135153471</v>
      </c>
      <c r="M136" s="11">
        <v>9780</v>
      </c>
      <c r="N136" s="11">
        <v>61590.63930812278</v>
      </c>
      <c r="O136" s="11">
        <v>262778.00237408862</v>
      </c>
      <c r="P136" s="48">
        <v>3.859986836018316</v>
      </c>
    </row>
    <row r="137" spans="1:16" x14ac:dyDescent="0.35">
      <c r="A137" s="50">
        <v>1361</v>
      </c>
      <c r="B137" t="s">
        <v>379</v>
      </c>
      <c r="C137" t="s">
        <v>380</v>
      </c>
      <c r="D137" t="s">
        <v>381</v>
      </c>
      <c r="E137">
        <v>2021</v>
      </c>
      <c r="F137">
        <v>2023</v>
      </c>
      <c r="G137">
        <v>2025</v>
      </c>
      <c r="H137" s="27">
        <v>41283</v>
      </c>
      <c r="I137" s="11">
        <v>395000</v>
      </c>
      <c r="J137" s="11">
        <v>338665.842</v>
      </c>
      <c r="K137" s="11">
        <v>475000</v>
      </c>
      <c r="L137" s="6">
        <v>0.71298072000000001</v>
      </c>
      <c r="M137" s="11">
        <v>20946</v>
      </c>
      <c r="N137" s="11">
        <v>115502.87664</v>
      </c>
      <c r="O137" s="11">
        <v>199370.15705095202</v>
      </c>
      <c r="P137" s="48">
        <v>3.7469891009223288</v>
      </c>
    </row>
    <row r="138" spans="1:16" x14ac:dyDescent="0.35">
      <c r="A138" s="50">
        <v>1359</v>
      </c>
      <c r="B138" t="s">
        <v>382</v>
      </c>
      <c r="C138" t="s">
        <v>383</v>
      </c>
      <c r="D138" t="s">
        <v>384</v>
      </c>
      <c r="E138">
        <v>2018</v>
      </c>
      <c r="F138">
        <v>2021</v>
      </c>
      <c r="G138">
        <v>2025</v>
      </c>
      <c r="H138" s="27">
        <v>45551</v>
      </c>
      <c r="I138" s="11">
        <v>183600</v>
      </c>
      <c r="J138" s="11">
        <v>183600</v>
      </c>
      <c r="K138" s="11">
        <v>271000</v>
      </c>
      <c r="L138" s="6">
        <v>0.67749077490774912</v>
      </c>
      <c r="M138" s="11">
        <v>4920</v>
      </c>
      <c r="N138" s="11">
        <v>0</v>
      </c>
      <c r="O138" s="11">
        <v>100997.6147601476</v>
      </c>
      <c r="P138" s="48">
        <v>1.2018716156457563</v>
      </c>
    </row>
    <row r="139" spans="1:16" x14ac:dyDescent="0.35">
      <c r="A139" s="50">
        <v>1358</v>
      </c>
      <c r="B139" t="s">
        <v>382</v>
      </c>
      <c r="C139" t="s">
        <v>385</v>
      </c>
      <c r="D139" t="s">
        <v>386</v>
      </c>
      <c r="E139">
        <v>2019</v>
      </c>
      <c r="F139">
        <v>2022</v>
      </c>
      <c r="G139">
        <v>2025</v>
      </c>
      <c r="H139" s="27">
        <v>45551</v>
      </c>
      <c r="I139" s="11">
        <v>86400</v>
      </c>
      <c r="J139" s="11">
        <v>86400</v>
      </c>
      <c r="K139" s="11">
        <v>247500</v>
      </c>
      <c r="L139" s="6">
        <v>0.34909090909090912</v>
      </c>
      <c r="M139" s="11">
        <v>4259</v>
      </c>
      <c r="N139" s="11">
        <v>0</v>
      </c>
      <c r="O139" s="11">
        <v>45049.378909090898</v>
      </c>
      <c r="P139" s="48">
        <v>0.53608760901818164</v>
      </c>
    </row>
    <row r="140" spans="1:16" x14ac:dyDescent="0.35">
      <c r="A140" s="50">
        <v>1356</v>
      </c>
      <c r="B140" t="s">
        <v>120</v>
      </c>
      <c r="C140" t="s">
        <v>387</v>
      </c>
      <c r="D140" t="s">
        <v>388</v>
      </c>
      <c r="E140">
        <v>2021</v>
      </c>
      <c r="F140">
        <v>2024</v>
      </c>
      <c r="G140">
        <v>2025</v>
      </c>
      <c r="H140" s="27">
        <v>45317</v>
      </c>
      <c r="I140" s="11">
        <v>667100</v>
      </c>
      <c r="J140" s="11">
        <v>614339.99522600009</v>
      </c>
      <c r="K140" s="11">
        <v>919400</v>
      </c>
      <c r="L140" s="6">
        <v>0.66819664479660656</v>
      </c>
      <c r="M140" s="11">
        <v>63408</v>
      </c>
      <c r="N140" s="11">
        <v>82522.285632380896</v>
      </c>
      <c r="O140" s="11">
        <v>653542.02326158527</v>
      </c>
      <c r="P140" s="48">
        <v>8.7591652758381962</v>
      </c>
    </row>
    <row r="141" spans="1:16" x14ac:dyDescent="0.35">
      <c r="A141" s="50">
        <v>1355</v>
      </c>
      <c r="B141" t="s">
        <v>120</v>
      </c>
      <c r="C141" t="s">
        <v>389</v>
      </c>
      <c r="D141" t="s">
        <v>390</v>
      </c>
      <c r="E141">
        <v>2021</v>
      </c>
      <c r="F141">
        <v>2024</v>
      </c>
      <c r="G141">
        <v>2025</v>
      </c>
      <c r="H141" s="27">
        <v>44439</v>
      </c>
      <c r="I141" s="11">
        <v>305400</v>
      </c>
      <c r="J141" s="11">
        <v>282269.99537399999</v>
      </c>
      <c r="K141" s="11">
        <v>543200</v>
      </c>
      <c r="L141" s="6">
        <v>0.51964284862665688</v>
      </c>
      <c r="M141" s="11">
        <v>18486</v>
      </c>
      <c r="N141" s="11">
        <v>32737.499463479384</v>
      </c>
      <c r="O141" s="11">
        <v>646011.41530565755</v>
      </c>
      <c r="P141" s="48">
        <v>8.077112085752729</v>
      </c>
    </row>
    <row r="142" spans="1:16" x14ac:dyDescent="0.35">
      <c r="A142" s="50">
        <v>1354</v>
      </c>
      <c r="B142" t="s">
        <v>120</v>
      </c>
      <c r="C142" t="s">
        <v>391</v>
      </c>
      <c r="D142" t="s">
        <v>392</v>
      </c>
      <c r="E142">
        <v>2019</v>
      </c>
      <c r="F142">
        <v>2021</v>
      </c>
      <c r="G142">
        <v>2025</v>
      </c>
      <c r="H142" s="27">
        <v>44439</v>
      </c>
      <c r="I142" s="11">
        <v>133000</v>
      </c>
      <c r="J142" s="11">
        <v>133000</v>
      </c>
      <c r="K142" s="11">
        <v>284900</v>
      </c>
      <c r="L142" s="6">
        <v>0.46683046683046681</v>
      </c>
      <c r="M142" s="11">
        <v>6136</v>
      </c>
      <c r="N142" s="11">
        <v>46683.046683046683</v>
      </c>
      <c r="O142" s="11">
        <v>141791.3513513513</v>
      </c>
      <c r="P142" s="48">
        <v>2.2428453366093359</v>
      </c>
    </row>
    <row r="143" spans="1:16" x14ac:dyDescent="0.35">
      <c r="A143" s="50">
        <v>1352</v>
      </c>
      <c r="B143" t="s">
        <v>310</v>
      </c>
      <c r="C143" t="s">
        <v>393</v>
      </c>
      <c r="D143" t="s">
        <v>394</v>
      </c>
      <c r="E143">
        <v>2018</v>
      </c>
      <c r="F143">
        <v>2020</v>
      </c>
      <c r="G143">
        <v>2021</v>
      </c>
      <c r="H143" s="27">
        <v>44354</v>
      </c>
      <c r="I143" s="11">
        <v>141000</v>
      </c>
      <c r="J143" s="11">
        <v>122871.489</v>
      </c>
      <c r="K143" s="11">
        <v>183000</v>
      </c>
      <c r="L143" s="6">
        <v>0.67142890163934421</v>
      </c>
      <c r="M143" s="11">
        <v>7786</v>
      </c>
      <c r="N143" s="11">
        <v>0</v>
      </c>
      <c r="O143" s="11">
        <v>42344.737968127833</v>
      </c>
      <c r="P143" s="48">
        <v>0.50390238182072122</v>
      </c>
    </row>
    <row r="144" spans="1:16" x14ac:dyDescent="0.35">
      <c r="A144" s="50">
        <v>1351</v>
      </c>
      <c r="B144" t="s">
        <v>310</v>
      </c>
      <c r="C144" t="s">
        <v>395</v>
      </c>
      <c r="D144" t="s">
        <v>396</v>
      </c>
      <c r="E144">
        <v>2018</v>
      </c>
      <c r="F144">
        <v>2020</v>
      </c>
      <c r="G144">
        <v>2023</v>
      </c>
      <c r="H144" s="27">
        <v>44354</v>
      </c>
      <c r="I144" s="11">
        <v>39000</v>
      </c>
      <c r="J144" s="11">
        <v>33985.731</v>
      </c>
      <c r="K144" s="11">
        <v>50000</v>
      </c>
      <c r="L144" s="6">
        <v>0.67971462000000005</v>
      </c>
      <c r="M144" s="11">
        <v>1000</v>
      </c>
      <c r="N144" s="11">
        <v>0</v>
      </c>
      <c r="O144" s="11">
        <v>38539.818954000002</v>
      </c>
      <c r="P144" s="48">
        <v>0.4586238455526</v>
      </c>
    </row>
    <row r="145" spans="1:16" x14ac:dyDescent="0.35">
      <c r="A145" s="50">
        <v>1350</v>
      </c>
      <c r="B145" t="s">
        <v>397</v>
      </c>
      <c r="C145" t="s">
        <v>398</v>
      </c>
      <c r="D145" t="s">
        <v>399</v>
      </c>
      <c r="E145">
        <v>2021</v>
      </c>
      <c r="F145">
        <v>2022</v>
      </c>
      <c r="G145">
        <v>2025</v>
      </c>
      <c r="H145" s="27">
        <v>44756</v>
      </c>
      <c r="I145" s="11">
        <v>103115</v>
      </c>
      <c r="J145" s="11">
        <v>90818.896945205532</v>
      </c>
      <c r="K145" s="11">
        <v>125800</v>
      </c>
      <c r="L145" s="6">
        <v>0.72193081832436812</v>
      </c>
      <c r="M145" s="11">
        <v>7650</v>
      </c>
      <c r="N145" s="11">
        <v>0</v>
      </c>
      <c r="O145" s="11">
        <v>143592.0397647169</v>
      </c>
      <c r="P145" s="48">
        <v>1.7087452732001311</v>
      </c>
    </row>
    <row r="146" spans="1:16" x14ac:dyDescent="0.35">
      <c r="A146" s="50">
        <v>1349</v>
      </c>
      <c r="B146" t="s">
        <v>397</v>
      </c>
      <c r="C146" t="s">
        <v>400</v>
      </c>
      <c r="D146" t="s">
        <v>401</v>
      </c>
      <c r="E146">
        <v>2020</v>
      </c>
      <c r="F146">
        <v>2021</v>
      </c>
      <c r="G146">
        <v>2021</v>
      </c>
      <c r="H146" s="27">
        <v>44756</v>
      </c>
      <c r="I146" s="11">
        <v>47848</v>
      </c>
      <c r="J146" s="11">
        <v>43941.968349831819</v>
      </c>
      <c r="K146" s="11">
        <v>58875</v>
      </c>
      <c r="L146" s="6">
        <v>0.74636039660011588</v>
      </c>
      <c r="M146" s="11">
        <v>1818</v>
      </c>
      <c r="N146" s="11">
        <v>0</v>
      </c>
      <c r="O146" s="11">
        <v>-15536.312651667673</v>
      </c>
      <c r="P146" s="48">
        <v>-0.18488212055484529</v>
      </c>
    </row>
    <row r="147" spans="1:16" x14ac:dyDescent="0.35">
      <c r="A147" s="50">
        <v>1348</v>
      </c>
      <c r="B147" t="s">
        <v>397</v>
      </c>
      <c r="C147" t="s">
        <v>402</v>
      </c>
      <c r="D147" t="s">
        <v>403</v>
      </c>
      <c r="E147">
        <v>2021</v>
      </c>
      <c r="F147">
        <v>2022</v>
      </c>
      <c r="G147">
        <v>2025</v>
      </c>
      <c r="H147" s="27">
        <v>44756</v>
      </c>
      <c r="I147" s="11">
        <v>103187</v>
      </c>
      <c r="J147" s="11">
        <v>94079.503171671357</v>
      </c>
      <c r="K147" s="11">
        <v>125888</v>
      </c>
      <c r="L147" s="6">
        <v>0.74732701426403914</v>
      </c>
      <c r="M147" s="11">
        <v>22896</v>
      </c>
      <c r="N147" s="11">
        <v>24437.593366434081</v>
      </c>
      <c r="O147" s="11">
        <v>1968597.4616037151</v>
      </c>
      <c r="P147" s="48">
        <v>23.717117154144773</v>
      </c>
    </row>
    <row r="148" spans="1:16" x14ac:dyDescent="0.35">
      <c r="A148" s="50">
        <v>1347</v>
      </c>
      <c r="B148" t="s">
        <v>404</v>
      </c>
      <c r="C148" t="s">
        <v>405</v>
      </c>
      <c r="D148" t="s">
        <v>406</v>
      </c>
      <c r="E148">
        <v>2021</v>
      </c>
      <c r="F148">
        <v>2023</v>
      </c>
      <c r="G148">
        <v>2023</v>
      </c>
      <c r="H148" s="27">
        <v>44342</v>
      </c>
      <c r="I148" s="11">
        <v>463527.85</v>
      </c>
      <c r="J148" s="11">
        <v>429442.66600000003</v>
      </c>
      <c r="K148" s="11">
        <v>583000</v>
      </c>
      <c r="L148" s="6">
        <v>0.73660834648370499</v>
      </c>
      <c r="M148" s="11">
        <v>58184</v>
      </c>
      <c r="N148" s="11">
        <v>152841.07563694339</v>
      </c>
      <c r="O148" s="11">
        <v>463946.72684432042</v>
      </c>
      <c r="P148" s="48">
        <v>7.3397748495270401</v>
      </c>
    </row>
    <row r="149" spans="1:16" x14ac:dyDescent="0.35">
      <c r="A149" s="50">
        <v>1346</v>
      </c>
      <c r="B149" t="s">
        <v>404</v>
      </c>
      <c r="C149" t="s">
        <v>407</v>
      </c>
      <c r="D149" t="s">
        <v>408</v>
      </c>
      <c r="E149">
        <v>2020</v>
      </c>
      <c r="F149">
        <v>2022</v>
      </c>
      <c r="G149">
        <v>2023</v>
      </c>
      <c r="H149" s="27">
        <v>44342</v>
      </c>
      <c r="I149" s="11">
        <v>68000</v>
      </c>
      <c r="J149" s="11">
        <v>60775</v>
      </c>
      <c r="K149" s="11">
        <v>115000</v>
      </c>
      <c r="L149" s="6">
        <v>0.52847826086956518</v>
      </c>
      <c r="M149" s="11">
        <v>3600</v>
      </c>
      <c r="N149" s="11">
        <v>0</v>
      </c>
      <c r="O149" s="11">
        <v>70012.800000000003</v>
      </c>
      <c r="P149" s="48">
        <v>0.83315232000000006</v>
      </c>
    </row>
    <row r="150" spans="1:16" x14ac:dyDescent="0.35">
      <c r="A150" s="50">
        <v>1345</v>
      </c>
      <c r="B150" t="s">
        <v>366</v>
      </c>
      <c r="C150" t="s">
        <v>409</v>
      </c>
      <c r="D150" t="s">
        <v>410</v>
      </c>
      <c r="E150">
        <v>2020</v>
      </c>
      <c r="F150">
        <v>2023</v>
      </c>
      <c r="G150">
        <v>2023</v>
      </c>
      <c r="H150" s="27">
        <v>44595</v>
      </c>
      <c r="I150" s="11">
        <v>665000</v>
      </c>
      <c r="J150" s="11">
        <v>598125</v>
      </c>
      <c r="K150" s="11">
        <v>900000</v>
      </c>
      <c r="L150" s="6">
        <v>0.66458333333333341</v>
      </c>
      <c r="M150" s="11">
        <v>49665</v>
      </c>
      <c r="N150" s="11">
        <v>451916.66666666663</v>
      </c>
      <c r="O150" s="11">
        <v>330065.3125</v>
      </c>
      <c r="P150" s="48">
        <v>9.3055855520833326</v>
      </c>
    </row>
    <row r="151" spans="1:16" x14ac:dyDescent="0.35">
      <c r="A151" s="50">
        <v>1338</v>
      </c>
      <c r="B151" t="s">
        <v>52</v>
      </c>
      <c r="C151" t="s">
        <v>411</v>
      </c>
      <c r="D151" t="s">
        <v>412</v>
      </c>
      <c r="E151">
        <v>2018</v>
      </c>
      <c r="F151">
        <v>2020</v>
      </c>
      <c r="G151">
        <v>2023</v>
      </c>
      <c r="H151" s="27">
        <v>43447</v>
      </c>
      <c r="I151" s="11">
        <v>350000</v>
      </c>
      <c r="J151" s="11">
        <v>350000</v>
      </c>
      <c r="K151" s="11">
        <v>368200</v>
      </c>
      <c r="L151" s="6">
        <v>0.95057034220532322</v>
      </c>
      <c r="M151" s="11">
        <v>6250</v>
      </c>
      <c r="N151" s="11">
        <v>74144.486692015213</v>
      </c>
      <c r="O151" s="11">
        <v>254871.67300380231</v>
      </c>
      <c r="P151" s="48">
        <v>3.9152923003802282</v>
      </c>
    </row>
    <row r="152" spans="1:16" x14ac:dyDescent="0.35">
      <c r="A152" s="50">
        <v>1328</v>
      </c>
      <c r="B152" t="s">
        <v>413</v>
      </c>
      <c r="C152" t="s">
        <v>414</v>
      </c>
      <c r="D152" t="s">
        <v>415</v>
      </c>
      <c r="E152">
        <v>2021</v>
      </c>
      <c r="F152">
        <v>2024</v>
      </c>
      <c r="G152">
        <v>2023</v>
      </c>
      <c r="H152" s="27">
        <v>44270</v>
      </c>
      <c r="I152" s="11">
        <v>450000</v>
      </c>
      <c r="J152" s="11">
        <v>427781.10399999999</v>
      </c>
      <c r="K152" s="11">
        <v>450000</v>
      </c>
      <c r="L152" s="6">
        <v>0.95062467555555552</v>
      </c>
      <c r="M152" s="11">
        <v>8100</v>
      </c>
      <c r="N152" s="11">
        <v>0</v>
      </c>
      <c r="O152" s="11">
        <v>114730.89209279999</v>
      </c>
      <c r="P152" s="48">
        <v>1.3652976159043198</v>
      </c>
    </row>
    <row r="153" spans="1:16" x14ac:dyDescent="0.35">
      <c r="A153" s="50">
        <v>1327</v>
      </c>
      <c r="B153" t="s">
        <v>129</v>
      </c>
      <c r="C153" t="s">
        <v>416</v>
      </c>
      <c r="D153" t="s">
        <v>417</v>
      </c>
      <c r="E153">
        <v>2020</v>
      </c>
      <c r="F153">
        <v>2021</v>
      </c>
      <c r="G153">
        <v>2023</v>
      </c>
      <c r="H153" s="27">
        <v>44173</v>
      </c>
      <c r="I153" s="11">
        <v>100000</v>
      </c>
      <c r="J153" s="11">
        <v>84833.3</v>
      </c>
      <c r="K153" s="11">
        <v>125000</v>
      </c>
      <c r="L153" s="6">
        <v>0.6786664</v>
      </c>
      <c r="M153" s="11">
        <v>6880</v>
      </c>
      <c r="N153" s="11">
        <v>0</v>
      </c>
      <c r="O153" s="11">
        <v>91750.267948800029</v>
      </c>
      <c r="P153" s="48">
        <v>1.0918281885907204</v>
      </c>
    </row>
    <row r="154" spans="1:16" x14ac:dyDescent="0.35">
      <c r="A154" s="50">
        <v>1326</v>
      </c>
      <c r="B154" t="s">
        <v>170</v>
      </c>
      <c r="C154" t="s">
        <v>418</v>
      </c>
      <c r="D154" t="s">
        <v>419</v>
      </c>
      <c r="E154">
        <v>2021</v>
      </c>
      <c r="F154">
        <v>2023</v>
      </c>
      <c r="G154">
        <v>2023</v>
      </c>
      <c r="H154" s="27">
        <v>44812</v>
      </c>
      <c r="I154" s="11">
        <v>237097</v>
      </c>
      <c r="J154" s="11">
        <v>214923.61</v>
      </c>
      <c r="K154" s="11">
        <v>276550</v>
      </c>
      <c r="L154" s="6">
        <v>0.77716004339179157</v>
      </c>
      <c r="M154" s="11">
        <v>14226</v>
      </c>
      <c r="N154" s="11">
        <v>283765.22380368831</v>
      </c>
      <c r="O154" s="11">
        <v>253732.4179388429</v>
      </c>
      <c r="P154" s="48">
        <v>6.3962219367361213</v>
      </c>
    </row>
    <row r="155" spans="1:16" x14ac:dyDescent="0.35">
      <c r="A155" s="50">
        <v>1318</v>
      </c>
      <c r="B155" t="s">
        <v>420</v>
      </c>
      <c r="C155" t="s">
        <v>421</v>
      </c>
      <c r="D155" t="s">
        <v>422</v>
      </c>
      <c r="E155">
        <v>2018</v>
      </c>
      <c r="F155">
        <v>2021</v>
      </c>
      <c r="G155">
        <v>2023</v>
      </c>
      <c r="H155" s="27">
        <v>44215</v>
      </c>
      <c r="I155" s="11">
        <v>28000</v>
      </c>
      <c r="J155" s="11">
        <v>23385.61</v>
      </c>
      <c r="K155" s="11">
        <v>280000</v>
      </c>
      <c r="L155" s="6">
        <v>8.352003571428572E-2</v>
      </c>
      <c r="M155" s="11">
        <v>5400</v>
      </c>
      <c r="N155" s="11">
        <v>5634.2616092857143</v>
      </c>
      <c r="O155" s="11">
        <v>25166.257161428581</v>
      </c>
      <c r="P155" s="48">
        <v>0.36652617337150006</v>
      </c>
    </row>
    <row r="156" spans="1:16" x14ac:dyDescent="0.35">
      <c r="A156" s="50">
        <v>1317</v>
      </c>
      <c r="B156" t="s">
        <v>423</v>
      </c>
      <c r="C156" t="s">
        <v>424</v>
      </c>
      <c r="D156" t="s">
        <v>425</v>
      </c>
      <c r="E156">
        <v>2020</v>
      </c>
      <c r="F156">
        <v>2022</v>
      </c>
      <c r="G156">
        <v>2021</v>
      </c>
      <c r="H156" s="27">
        <v>44188</v>
      </c>
      <c r="I156" s="11">
        <v>50000</v>
      </c>
      <c r="J156" s="11">
        <v>37500</v>
      </c>
      <c r="K156" s="11">
        <v>258000</v>
      </c>
      <c r="L156" s="6">
        <v>0.14534883720930231</v>
      </c>
      <c r="M156" s="11">
        <v>2627</v>
      </c>
      <c r="N156" s="11">
        <v>0</v>
      </c>
      <c r="O156" s="11">
        <v>458.19767441860569</v>
      </c>
      <c r="P156" s="48">
        <v>5.4525523255814076E-3</v>
      </c>
    </row>
    <row r="157" spans="1:16" x14ac:dyDescent="0.35">
      <c r="A157" s="50">
        <v>1316</v>
      </c>
      <c r="B157" t="s">
        <v>426</v>
      </c>
      <c r="C157" t="s">
        <v>427</v>
      </c>
      <c r="D157" t="s">
        <v>428</v>
      </c>
      <c r="E157">
        <v>2020</v>
      </c>
      <c r="F157">
        <v>2021</v>
      </c>
      <c r="G157">
        <v>2025</v>
      </c>
      <c r="H157" s="27">
        <v>44186</v>
      </c>
      <c r="I157" s="11">
        <v>45000</v>
      </c>
      <c r="J157" s="11">
        <v>37500</v>
      </c>
      <c r="K157" s="11">
        <v>68750</v>
      </c>
      <c r="L157" s="6">
        <v>0.54545454545454541</v>
      </c>
      <c r="M157" s="11">
        <v>1665</v>
      </c>
      <c r="N157" s="11">
        <v>0</v>
      </c>
      <c r="O157" s="11">
        <v>21342.272727272721</v>
      </c>
      <c r="P157" s="48">
        <v>0.25397304545454535</v>
      </c>
    </row>
    <row r="158" spans="1:16" x14ac:dyDescent="0.35">
      <c r="A158" s="50">
        <v>1314</v>
      </c>
      <c r="B158" t="s">
        <v>429</v>
      </c>
      <c r="C158" t="s">
        <v>430</v>
      </c>
      <c r="D158" t="s">
        <v>431</v>
      </c>
      <c r="E158">
        <v>2019</v>
      </c>
      <c r="F158">
        <v>2020</v>
      </c>
      <c r="G158">
        <v>2025</v>
      </c>
      <c r="H158" s="27">
        <v>44172</v>
      </c>
      <c r="I158" s="11">
        <v>5000</v>
      </c>
      <c r="J158" s="11">
        <v>4721.7964099999999</v>
      </c>
      <c r="K158" s="11">
        <v>5000</v>
      </c>
      <c r="L158" s="6">
        <v>0.94435928200000008</v>
      </c>
      <c r="M158" s="11">
        <v>0</v>
      </c>
      <c r="N158" s="11">
        <v>429736.35742979211</v>
      </c>
      <c r="O158" s="11">
        <v>0</v>
      </c>
      <c r="P158" s="48">
        <v>5.1138626534145262</v>
      </c>
    </row>
    <row r="159" spans="1:16" x14ac:dyDescent="0.35">
      <c r="A159" s="50">
        <v>1312</v>
      </c>
      <c r="B159" t="s">
        <v>432</v>
      </c>
      <c r="C159" t="s">
        <v>433</v>
      </c>
      <c r="D159" t="s">
        <v>434</v>
      </c>
      <c r="E159">
        <v>2021</v>
      </c>
      <c r="F159">
        <v>2025</v>
      </c>
      <c r="G159">
        <v>2023</v>
      </c>
      <c r="H159" s="27">
        <v>45848</v>
      </c>
      <c r="I159" s="11">
        <v>73749</v>
      </c>
      <c r="J159" s="11">
        <v>70971.88</v>
      </c>
      <c r="K159" s="11">
        <v>116323.44500000001</v>
      </c>
      <c r="L159" s="6">
        <v>0.61012532770156525</v>
      </c>
      <c r="M159" s="11">
        <v>2984</v>
      </c>
      <c r="N159" s="11">
        <v>0</v>
      </c>
      <c r="O159" s="11">
        <v>27400.240366815124</v>
      </c>
      <c r="P159" s="48">
        <v>0.32606286036509996</v>
      </c>
    </row>
    <row r="160" spans="1:16" x14ac:dyDescent="0.35">
      <c r="A160" s="50">
        <v>1308</v>
      </c>
      <c r="B160" t="s">
        <v>435</v>
      </c>
      <c r="C160" t="s">
        <v>436</v>
      </c>
      <c r="D160" t="s">
        <v>437</v>
      </c>
      <c r="E160">
        <v>2020</v>
      </c>
      <c r="F160">
        <v>2021</v>
      </c>
      <c r="G160">
        <v>2023</v>
      </c>
      <c r="H160" s="27">
        <v>44902</v>
      </c>
      <c r="I160" s="11">
        <v>21500</v>
      </c>
      <c r="J160" s="11">
        <v>18326.5306122449</v>
      </c>
      <c r="K160" s="11">
        <v>37500</v>
      </c>
      <c r="L160" s="6">
        <v>0.48870748299319733</v>
      </c>
      <c r="M160" s="11">
        <v>1456</v>
      </c>
      <c r="N160" s="11">
        <v>0</v>
      </c>
      <c r="O160" s="11">
        <v>15334.07695238095</v>
      </c>
      <c r="P160" s="48">
        <v>0.18247551573333332</v>
      </c>
    </row>
    <row r="161" spans="1:16" x14ac:dyDescent="0.35">
      <c r="A161" s="50">
        <v>1302</v>
      </c>
      <c r="B161" t="s">
        <v>148</v>
      </c>
      <c r="C161" t="s">
        <v>438</v>
      </c>
      <c r="D161" t="s">
        <v>439</v>
      </c>
      <c r="E161">
        <v>2019</v>
      </c>
      <c r="F161">
        <v>2021</v>
      </c>
      <c r="G161">
        <v>2023</v>
      </c>
      <c r="H161" s="27">
        <v>44896</v>
      </c>
      <c r="I161" s="11">
        <v>311000</v>
      </c>
      <c r="J161" s="11">
        <v>302033.33444776118</v>
      </c>
      <c r="K161" s="11">
        <v>461000</v>
      </c>
      <c r="L161" s="6">
        <v>0.65516992288017617</v>
      </c>
      <c r="M161" s="11">
        <v>21336</v>
      </c>
      <c r="N161" s="11">
        <v>0</v>
      </c>
      <c r="O161" s="11">
        <v>119750.91023216199</v>
      </c>
      <c r="P161" s="48">
        <v>1.4250358317627276</v>
      </c>
    </row>
    <row r="162" spans="1:16" x14ac:dyDescent="0.35">
      <c r="A162" s="50">
        <v>1301</v>
      </c>
      <c r="B162" t="s">
        <v>440</v>
      </c>
      <c r="C162" t="s">
        <v>441</v>
      </c>
      <c r="D162" t="s">
        <v>442</v>
      </c>
      <c r="E162">
        <v>2018</v>
      </c>
      <c r="F162">
        <v>2020</v>
      </c>
      <c r="G162">
        <v>2025</v>
      </c>
      <c r="H162" s="27">
        <v>44900</v>
      </c>
      <c r="I162" s="11">
        <v>354335.31</v>
      </c>
      <c r="J162" s="11">
        <v>327760.17</v>
      </c>
      <c r="K162" s="11">
        <v>369346.88400000002</v>
      </c>
      <c r="L162" s="6">
        <v>0.88740472493061573</v>
      </c>
      <c r="M162" s="11">
        <v>9366</v>
      </c>
      <c r="N162" s="11">
        <v>283969.51197779702</v>
      </c>
      <c r="O162" s="11">
        <v>344093.31186318601</v>
      </c>
      <c r="P162" s="48">
        <v>7.4739476037076971</v>
      </c>
    </row>
    <row r="163" spans="1:16" x14ac:dyDescent="0.35">
      <c r="A163" s="50">
        <v>1299</v>
      </c>
      <c r="B163" t="s">
        <v>251</v>
      </c>
      <c r="C163" t="s">
        <v>443</v>
      </c>
      <c r="D163" t="s">
        <v>444</v>
      </c>
      <c r="E163">
        <v>2019</v>
      </c>
      <c r="F163">
        <v>2021</v>
      </c>
      <c r="G163">
        <v>2023</v>
      </c>
      <c r="H163" s="27">
        <v>44484</v>
      </c>
      <c r="I163" s="11">
        <v>162500</v>
      </c>
      <c r="J163" s="11">
        <v>162500</v>
      </c>
      <c r="K163" s="11">
        <v>640000</v>
      </c>
      <c r="L163" s="6">
        <v>0.25390625</v>
      </c>
      <c r="M163" s="11">
        <v>9433</v>
      </c>
      <c r="N163" s="11">
        <v>119716.796875</v>
      </c>
      <c r="O163" s="11">
        <v>159753.013671875</v>
      </c>
      <c r="P163" s="48">
        <v>3.3256907455078122</v>
      </c>
    </row>
    <row r="164" spans="1:16" x14ac:dyDescent="0.35">
      <c r="A164" s="50">
        <v>1296</v>
      </c>
      <c r="B164" t="s">
        <v>164</v>
      </c>
      <c r="C164" t="s">
        <v>445</v>
      </c>
      <c r="D164" t="s">
        <v>446</v>
      </c>
      <c r="E164">
        <v>2019</v>
      </c>
      <c r="F164">
        <v>2020</v>
      </c>
      <c r="G164">
        <v>2023</v>
      </c>
      <c r="H164" s="27">
        <v>44113</v>
      </c>
      <c r="I164" s="11">
        <v>361000</v>
      </c>
      <c r="J164" s="11">
        <v>324225.02316900506</v>
      </c>
      <c r="K164" s="11">
        <v>485600</v>
      </c>
      <c r="L164" s="6">
        <v>0.66767920751442544</v>
      </c>
      <c r="M164" s="11">
        <v>35076</v>
      </c>
      <c r="N164" s="11">
        <v>0</v>
      </c>
      <c r="O164" s="11">
        <v>234195.15882775985</v>
      </c>
      <c r="P164" s="48">
        <v>2.7869223900503419</v>
      </c>
    </row>
    <row r="165" spans="1:16" x14ac:dyDescent="0.35">
      <c r="A165" s="50">
        <v>1294</v>
      </c>
      <c r="B165" t="s">
        <v>52</v>
      </c>
      <c r="C165" t="s">
        <v>447</v>
      </c>
      <c r="D165" t="s">
        <v>448</v>
      </c>
      <c r="E165">
        <v>2016</v>
      </c>
      <c r="F165">
        <v>2020</v>
      </c>
      <c r="G165">
        <v>2023</v>
      </c>
      <c r="H165" s="27">
        <v>44057</v>
      </c>
      <c r="I165" s="11">
        <v>2000000</v>
      </c>
      <c r="J165" s="11">
        <v>2000000</v>
      </c>
      <c r="K165" s="11">
        <v>2590000</v>
      </c>
      <c r="L165" s="6">
        <v>0.77220077220077221</v>
      </c>
      <c r="M165" s="11">
        <v>22081</v>
      </c>
      <c r="N165" s="11">
        <v>0</v>
      </c>
      <c r="O165" s="11">
        <v>988955.98455598461</v>
      </c>
      <c r="P165" s="48">
        <v>11.768576216216216</v>
      </c>
    </row>
    <row r="166" spans="1:16" x14ac:dyDescent="0.35">
      <c r="A166" s="50">
        <v>1284</v>
      </c>
      <c r="B166" t="s">
        <v>449</v>
      </c>
      <c r="C166" t="s">
        <v>450</v>
      </c>
      <c r="D166" t="s">
        <v>451</v>
      </c>
      <c r="E166">
        <v>2020</v>
      </c>
      <c r="F166">
        <v>2021</v>
      </c>
      <c r="G166">
        <v>2023</v>
      </c>
      <c r="H166" s="27">
        <v>43985</v>
      </c>
      <c r="I166" s="11">
        <v>296500</v>
      </c>
      <c r="J166" s="11">
        <v>269190.76</v>
      </c>
      <c r="K166" s="11">
        <v>390000</v>
      </c>
      <c r="L166" s="6">
        <v>0.69023271794871799</v>
      </c>
      <c r="M166" s="11">
        <v>7513</v>
      </c>
      <c r="N166" s="11">
        <v>324409.37743589748</v>
      </c>
      <c r="O166" s="11">
        <v>295585.94936707692</v>
      </c>
      <c r="P166" s="48">
        <v>7.3779443889553944</v>
      </c>
    </row>
    <row r="167" spans="1:16" x14ac:dyDescent="0.35">
      <c r="A167" s="50">
        <v>1281</v>
      </c>
      <c r="B167" t="s">
        <v>201</v>
      </c>
      <c r="C167" t="s">
        <v>452</v>
      </c>
      <c r="D167" t="s">
        <v>453</v>
      </c>
      <c r="E167">
        <v>2019</v>
      </c>
      <c r="F167">
        <v>2020</v>
      </c>
      <c r="G167">
        <v>2021</v>
      </c>
      <c r="H167" s="27">
        <v>43956</v>
      </c>
      <c r="I167" s="11">
        <v>21250</v>
      </c>
      <c r="J167" s="11">
        <v>18328.131275167791</v>
      </c>
      <c r="K167" s="11">
        <v>37500</v>
      </c>
      <c r="L167" s="6">
        <v>0.48875016733780757</v>
      </c>
      <c r="M167" s="11">
        <v>314</v>
      </c>
      <c r="N167" s="11">
        <v>0</v>
      </c>
      <c r="O167" s="11">
        <v>2516.8678617227752</v>
      </c>
      <c r="P167" s="48">
        <v>2.9950727554501025E-2</v>
      </c>
    </row>
    <row r="168" spans="1:16" x14ac:dyDescent="0.35">
      <c r="A168" s="50">
        <v>1280</v>
      </c>
      <c r="B168" t="s">
        <v>201</v>
      </c>
      <c r="C168" t="s">
        <v>454</v>
      </c>
      <c r="D168" t="s">
        <v>455</v>
      </c>
      <c r="E168">
        <v>2019</v>
      </c>
      <c r="F168">
        <v>2020</v>
      </c>
      <c r="G168">
        <v>2023</v>
      </c>
      <c r="H168" s="27">
        <v>43956</v>
      </c>
      <c r="I168" s="11">
        <v>46875</v>
      </c>
      <c r="J168" s="11">
        <v>40429.701342281893</v>
      </c>
      <c r="K168" s="11">
        <v>68750</v>
      </c>
      <c r="L168" s="6">
        <v>0.58806838316046384</v>
      </c>
      <c r="M168" s="11">
        <v>1013</v>
      </c>
      <c r="N168" s="11">
        <v>0</v>
      </c>
      <c r="O168" s="11">
        <v>30321.805552004891</v>
      </c>
      <c r="P168" s="48">
        <v>0.36082948606885817</v>
      </c>
    </row>
    <row r="169" spans="1:16" x14ac:dyDescent="0.35">
      <c r="A169" s="50">
        <v>1277</v>
      </c>
      <c r="B169" t="s">
        <v>456</v>
      </c>
      <c r="C169" t="s">
        <v>457</v>
      </c>
      <c r="D169" t="s">
        <v>458</v>
      </c>
      <c r="E169">
        <v>2020</v>
      </c>
      <c r="F169">
        <v>2021</v>
      </c>
      <c r="G169">
        <v>2025</v>
      </c>
      <c r="H169" s="27">
        <v>43941</v>
      </c>
      <c r="I169" s="11">
        <v>75500</v>
      </c>
      <c r="J169" s="11">
        <v>64903.519999999997</v>
      </c>
      <c r="K169" s="11">
        <v>215000</v>
      </c>
      <c r="L169" s="6">
        <v>0.30187683720930242</v>
      </c>
      <c r="M169" s="11">
        <v>1022</v>
      </c>
      <c r="N169" s="11">
        <v>7848.7977674418598</v>
      </c>
      <c r="O169" s="11">
        <v>7651.2495651720919</v>
      </c>
      <c r="P169" s="48">
        <v>0.18445056325810602</v>
      </c>
    </row>
    <row r="170" spans="1:16" x14ac:dyDescent="0.35">
      <c r="A170" s="50">
        <v>1274</v>
      </c>
      <c r="B170" t="s">
        <v>459</v>
      </c>
      <c r="C170" t="s">
        <v>460</v>
      </c>
      <c r="D170" t="s">
        <v>461</v>
      </c>
      <c r="E170">
        <v>2019</v>
      </c>
      <c r="F170">
        <v>2021</v>
      </c>
      <c r="G170">
        <v>2021</v>
      </c>
      <c r="H170" s="27">
        <v>43923</v>
      </c>
      <c r="I170" s="11">
        <v>191794</v>
      </c>
      <c r="J170" s="11">
        <v>168095.17600000001</v>
      </c>
      <c r="K170" s="11">
        <v>279679</v>
      </c>
      <c r="L170" s="6">
        <v>0.6010289510474508</v>
      </c>
      <c r="M170" s="11">
        <v>4632</v>
      </c>
      <c r="N170" s="11">
        <v>0</v>
      </c>
      <c r="O170" s="11">
        <v>18652.572878387011</v>
      </c>
      <c r="P170" s="48">
        <v>0.22196561725280542</v>
      </c>
    </row>
    <row r="171" spans="1:16" x14ac:dyDescent="0.35">
      <c r="A171" s="50">
        <v>1273</v>
      </c>
      <c r="B171" t="s">
        <v>170</v>
      </c>
      <c r="C171" t="s">
        <v>462</v>
      </c>
      <c r="D171" t="s">
        <v>463</v>
      </c>
      <c r="E171">
        <v>2019</v>
      </c>
      <c r="F171">
        <v>2020</v>
      </c>
      <c r="G171">
        <v>2025</v>
      </c>
      <c r="H171" s="27">
        <v>43915</v>
      </c>
      <c r="I171" s="11">
        <v>142100</v>
      </c>
      <c r="J171" s="11">
        <v>122561.25</v>
      </c>
      <c r="K171" s="11">
        <v>150600</v>
      </c>
      <c r="L171" s="6">
        <v>0.8138197211155378</v>
      </c>
      <c r="M171" s="11">
        <v>4500</v>
      </c>
      <c r="N171" s="11">
        <v>58457.484387450197</v>
      </c>
      <c r="O171" s="11">
        <v>110231.8812250996</v>
      </c>
      <c r="P171" s="48">
        <v>2.0074034507893423</v>
      </c>
    </row>
    <row r="172" spans="1:16" x14ac:dyDescent="0.35">
      <c r="A172" s="50">
        <v>1270</v>
      </c>
      <c r="B172" t="s">
        <v>120</v>
      </c>
      <c r="C172" t="s">
        <v>464</v>
      </c>
      <c r="D172" t="s">
        <v>465</v>
      </c>
      <c r="E172">
        <v>2019</v>
      </c>
      <c r="F172">
        <v>2020</v>
      </c>
      <c r="G172">
        <v>2025</v>
      </c>
      <c r="H172" s="27">
        <v>43888</v>
      </c>
      <c r="I172" s="11">
        <v>500000</v>
      </c>
      <c r="J172" s="11">
        <v>500000</v>
      </c>
      <c r="K172" s="11">
        <v>585000</v>
      </c>
      <c r="L172" s="6">
        <v>0.85470085470085466</v>
      </c>
      <c r="M172" s="11">
        <v>13737</v>
      </c>
      <c r="N172" s="11">
        <v>88624.786324786328</v>
      </c>
      <c r="O172" s="11">
        <v>439114.35897435911</v>
      </c>
      <c r="P172" s="48">
        <v>6.2800958290598308</v>
      </c>
    </row>
    <row r="173" spans="1:16" x14ac:dyDescent="0.35">
      <c r="A173" s="50">
        <v>1266</v>
      </c>
      <c r="B173" t="s">
        <v>248</v>
      </c>
      <c r="C173" t="s">
        <v>466</v>
      </c>
      <c r="D173" t="s">
        <v>467</v>
      </c>
      <c r="E173">
        <v>2018</v>
      </c>
      <c r="F173">
        <v>2019</v>
      </c>
      <c r="G173">
        <v>2025</v>
      </c>
      <c r="H173" s="27">
        <v>43689</v>
      </c>
      <c r="I173" s="11">
        <v>1620</v>
      </c>
      <c r="J173" s="11">
        <v>1296</v>
      </c>
      <c r="K173" s="11">
        <v>2000</v>
      </c>
      <c r="L173" s="6">
        <v>0.64800000000000002</v>
      </c>
      <c r="M173" s="11">
        <v>6300</v>
      </c>
      <c r="N173" s="11">
        <v>0</v>
      </c>
      <c r="O173" s="11">
        <v>50673.599999999999</v>
      </c>
      <c r="P173" s="48">
        <v>0.60301583999999997</v>
      </c>
    </row>
    <row r="174" spans="1:16" x14ac:dyDescent="0.35">
      <c r="A174" s="50">
        <v>1262</v>
      </c>
      <c r="B174" t="s">
        <v>310</v>
      </c>
      <c r="C174" t="s">
        <v>468</v>
      </c>
      <c r="D174" t="s">
        <v>469</v>
      </c>
      <c r="E174">
        <v>2016</v>
      </c>
      <c r="F174">
        <v>2017</v>
      </c>
      <c r="G174">
        <v>2023</v>
      </c>
      <c r="H174" s="27">
        <v>42912</v>
      </c>
      <c r="I174" s="11">
        <v>6500</v>
      </c>
      <c r="J174" s="11">
        <v>5118.75</v>
      </c>
      <c r="K174" s="11">
        <v>30000</v>
      </c>
      <c r="L174" s="6">
        <v>0.170625</v>
      </c>
      <c r="M174" s="11">
        <v>838</v>
      </c>
      <c r="N174" s="11">
        <v>0</v>
      </c>
      <c r="O174" s="11">
        <v>5290.3987500000003</v>
      </c>
      <c r="P174" s="48">
        <v>6.2955745125000004E-2</v>
      </c>
    </row>
    <row r="175" spans="1:16" x14ac:dyDescent="0.35">
      <c r="A175" s="50">
        <v>1257</v>
      </c>
      <c r="B175" t="s">
        <v>321</v>
      </c>
      <c r="C175" t="s">
        <v>470</v>
      </c>
      <c r="D175" t="s">
        <v>471</v>
      </c>
      <c r="E175">
        <v>2018</v>
      </c>
      <c r="F175">
        <v>2019</v>
      </c>
      <c r="G175">
        <v>2023</v>
      </c>
      <c r="H175" s="27">
        <v>43335</v>
      </c>
      <c r="I175" s="11">
        <v>100000</v>
      </c>
      <c r="J175" s="11">
        <v>76666.62</v>
      </c>
      <c r="K175" s="11">
        <v>356000</v>
      </c>
      <c r="L175" s="6">
        <v>0.21535567415730339</v>
      </c>
      <c r="M175" s="11">
        <v>9200</v>
      </c>
      <c r="N175" s="11">
        <v>0</v>
      </c>
      <c r="O175" s="11">
        <v>68948.272638202237</v>
      </c>
      <c r="P175" s="48">
        <v>0.82048444439460655</v>
      </c>
    </row>
    <row r="176" spans="1:16" x14ac:dyDescent="0.35">
      <c r="A176" s="50">
        <v>1256</v>
      </c>
      <c r="B176" t="s">
        <v>472</v>
      </c>
      <c r="C176" t="s">
        <v>473</v>
      </c>
      <c r="D176" t="s">
        <v>474</v>
      </c>
      <c r="E176">
        <v>2018</v>
      </c>
      <c r="F176">
        <v>2020</v>
      </c>
      <c r="G176">
        <v>2023</v>
      </c>
      <c r="H176" s="27">
        <v>42374</v>
      </c>
      <c r="I176" s="11">
        <v>490000</v>
      </c>
      <c r="J176" s="11">
        <v>424160</v>
      </c>
      <c r="K176" s="11">
        <v>719000</v>
      </c>
      <c r="L176" s="6">
        <v>0.58993045897079288</v>
      </c>
      <c r="M176" s="11">
        <v>13227</v>
      </c>
      <c r="N176" s="11">
        <v>0</v>
      </c>
      <c r="O176" s="11">
        <v>284029.57058136299</v>
      </c>
      <c r="P176" s="48">
        <v>3.3799518899182193</v>
      </c>
    </row>
    <row r="177" spans="1:16" x14ac:dyDescent="0.35">
      <c r="A177" s="50">
        <v>1255</v>
      </c>
      <c r="B177" t="s">
        <v>475</v>
      </c>
      <c r="C177" t="s">
        <v>476</v>
      </c>
      <c r="D177" t="s">
        <v>477</v>
      </c>
      <c r="E177">
        <v>2019</v>
      </c>
      <c r="F177">
        <v>2021</v>
      </c>
      <c r="G177">
        <v>2023</v>
      </c>
      <c r="H177" s="27">
        <v>44053</v>
      </c>
      <c r="I177" s="11">
        <v>100000</v>
      </c>
      <c r="J177" s="11">
        <v>86194.717999999993</v>
      </c>
      <c r="K177" s="11">
        <v>140000</v>
      </c>
      <c r="L177" s="6">
        <v>0.61567655714285718</v>
      </c>
      <c r="M177" s="11">
        <v>4300</v>
      </c>
      <c r="N177" s="11">
        <v>0</v>
      </c>
      <c r="O177" s="11">
        <v>99277.844839285724</v>
      </c>
      <c r="P177" s="48">
        <v>1.1814063535875001</v>
      </c>
    </row>
    <row r="178" spans="1:16" x14ac:dyDescent="0.35">
      <c r="A178" s="50">
        <v>1254</v>
      </c>
      <c r="B178" t="s">
        <v>478</v>
      </c>
      <c r="C178" t="s">
        <v>479</v>
      </c>
      <c r="D178" t="s">
        <v>480</v>
      </c>
      <c r="E178">
        <v>2019</v>
      </c>
      <c r="F178">
        <v>2020</v>
      </c>
      <c r="G178">
        <v>2021</v>
      </c>
      <c r="H178" s="27">
        <v>43818</v>
      </c>
      <c r="I178" s="11">
        <v>17000</v>
      </c>
      <c r="J178" s="11">
        <v>11900</v>
      </c>
      <c r="K178" s="11">
        <v>26187</v>
      </c>
      <c r="L178" s="6">
        <v>0.45442395081529002</v>
      </c>
      <c r="M178" s="11">
        <v>450</v>
      </c>
      <c r="N178" s="11">
        <v>0</v>
      </c>
      <c r="O178" s="11">
        <v>3087.810745789895</v>
      </c>
      <c r="P178" s="48">
        <v>3.674494787489975E-2</v>
      </c>
    </row>
    <row r="179" spans="1:16" x14ac:dyDescent="0.35">
      <c r="A179" s="50">
        <v>1253</v>
      </c>
      <c r="B179" t="s">
        <v>481</v>
      </c>
      <c r="C179" t="s">
        <v>482</v>
      </c>
      <c r="D179" t="s">
        <v>483</v>
      </c>
      <c r="E179">
        <v>2019</v>
      </c>
      <c r="F179">
        <v>2020</v>
      </c>
      <c r="G179">
        <v>2021</v>
      </c>
      <c r="H179" s="27">
        <v>43822</v>
      </c>
      <c r="I179" s="11">
        <v>12500</v>
      </c>
      <c r="J179" s="11">
        <v>10625</v>
      </c>
      <c r="K179" s="11">
        <v>28200</v>
      </c>
      <c r="L179" s="6">
        <v>0.37677304964538999</v>
      </c>
      <c r="M179" s="11">
        <v>1420</v>
      </c>
      <c r="N179" s="11">
        <v>0</v>
      </c>
      <c r="O179" s="11">
        <v>1016.533687943265</v>
      </c>
      <c r="P179" s="48">
        <v>1.2096750886524853E-2</v>
      </c>
    </row>
    <row r="180" spans="1:16" x14ac:dyDescent="0.35">
      <c r="A180" s="50">
        <v>1252</v>
      </c>
      <c r="B180" t="s">
        <v>484</v>
      </c>
      <c r="C180" t="s">
        <v>485</v>
      </c>
      <c r="D180" t="s">
        <v>486</v>
      </c>
      <c r="E180">
        <v>2019</v>
      </c>
      <c r="F180">
        <v>2020</v>
      </c>
      <c r="G180">
        <v>2023</v>
      </c>
      <c r="H180" s="27">
        <v>43819</v>
      </c>
      <c r="I180" s="11">
        <v>53700</v>
      </c>
      <c r="J180" s="11">
        <v>34594.063000000002</v>
      </c>
      <c r="K180" s="11">
        <v>53700</v>
      </c>
      <c r="L180" s="6">
        <v>0.64420973929236502</v>
      </c>
      <c r="M180" s="11">
        <v>1200</v>
      </c>
      <c r="N180" s="11">
        <v>0</v>
      </c>
      <c r="O180" s="11">
        <v>34014.274234636883</v>
      </c>
      <c r="P180" s="48">
        <v>0.40476986339217891</v>
      </c>
    </row>
    <row r="181" spans="1:16" x14ac:dyDescent="0.35">
      <c r="A181" s="50">
        <v>1251</v>
      </c>
      <c r="B181" t="s">
        <v>487</v>
      </c>
      <c r="C181" t="s">
        <v>488</v>
      </c>
      <c r="D181" t="s">
        <v>489</v>
      </c>
      <c r="E181">
        <v>2019</v>
      </c>
      <c r="F181">
        <v>2020</v>
      </c>
      <c r="G181">
        <v>2021</v>
      </c>
      <c r="H181" s="27">
        <v>43819</v>
      </c>
      <c r="I181" s="11">
        <v>30000</v>
      </c>
      <c r="J181" s="11">
        <v>30000</v>
      </c>
      <c r="K181" s="11">
        <v>32690</v>
      </c>
      <c r="L181" s="6">
        <v>0.91771183848271642</v>
      </c>
      <c r="M181" s="11">
        <v>2426</v>
      </c>
      <c r="N181" s="11">
        <v>0</v>
      </c>
      <c r="O181" s="11">
        <v>33395.533802386053</v>
      </c>
      <c r="P181" s="48">
        <v>0.397406852248394</v>
      </c>
    </row>
    <row r="182" spans="1:16" x14ac:dyDescent="0.35">
      <c r="A182" s="50">
        <v>1249</v>
      </c>
      <c r="B182" t="s">
        <v>52</v>
      </c>
      <c r="C182" t="s">
        <v>490</v>
      </c>
      <c r="D182" t="s">
        <v>491</v>
      </c>
      <c r="E182">
        <v>2017</v>
      </c>
      <c r="F182">
        <v>2020</v>
      </c>
      <c r="G182">
        <v>2023</v>
      </c>
      <c r="H182" s="27">
        <v>43811</v>
      </c>
      <c r="I182" s="11">
        <v>440000</v>
      </c>
      <c r="J182" s="11">
        <v>440000</v>
      </c>
      <c r="K182" s="11">
        <v>694000</v>
      </c>
      <c r="L182" s="6">
        <v>0.63400576368876083</v>
      </c>
      <c r="M182" s="11">
        <v>13950</v>
      </c>
      <c r="N182" s="11">
        <v>0</v>
      </c>
      <c r="O182" s="11">
        <v>318397.69452449569</v>
      </c>
      <c r="P182" s="48">
        <v>3.7889325648414984</v>
      </c>
    </row>
    <row r="183" spans="1:16" x14ac:dyDescent="0.35">
      <c r="A183" s="50">
        <v>1241</v>
      </c>
      <c r="B183" t="s">
        <v>432</v>
      </c>
      <c r="C183" t="s">
        <v>492</v>
      </c>
      <c r="D183" t="s">
        <v>493</v>
      </c>
      <c r="E183">
        <v>2018</v>
      </c>
      <c r="F183">
        <v>2019</v>
      </c>
      <c r="G183">
        <v>2016</v>
      </c>
      <c r="H183" s="27">
        <v>43812</v>
      </c>
      <c r="I183" s="11">
        <v>24569.491999999998</v>
      </c>
      <c r="J183" s="11">
        <v>19806.375</v>
      </c>
      <c r="K183" s="11">
        <v>35000</v>
      </c>
      <c r="L183" s="6">
        <v>0.56589642857142852</v>
      </c>
      <c r="M183" s="11">
        <v>600</v>
      </c>
      <c r="N183" s="11">
        <v>0</v>
      </c>
      <c r="O183" s="11">
        <v>5093.0678571428571</v>
      </c>
      <c r="P183" s="48">
        <v>6.0607507499999998E-2</v>
      </c>
    </row>
    <row r="184" spans="1:16" x14ac:dyDescent="0.35">
      <c r="A184" s="50">
        <v>1237</v>
      </c>
      <c r="B184" t="s">
        <v>494</v>
      </c>
      <c r="C184" t="s">
        <v>495</v>
      </c>
      <c r="D184" t="s">
        <v>496</v>
      </c>
      <c r="E184">
        <v>2019</v>
      </c>
      <c r="F184">
        <v>2020</v>
      </c>
      <c r="G184">
        <v>2023</v>
      </c>
      <c r="H184" s="27">
        <v>43818</v>
      </c>
      <c r="I184" s="11">
        <v>72930</v>
      </c>
      <c r="J184" s="11">
        <v>62688.7</v>
      </c>
      <c r="K184" s="11">
        <v>175000</v>
      </c>
      <c r="L184" s="6">
        <v>0.3582211428571429</v>
      </c>
      <c r="M184" s="11">
        <v>8000</v>
      </c>
      <c r="N184" s="11">
        <v>0</v>
      </c>
      <c r="O184" s="11">
        <v>100301.92000000001</v>
      </c>
      <c r="P184" s="48">
        <v>1.1935928480000002</v>
      </c>
    </row>
    <row r="185" spans="1:16" x14ac:dyDescent="0.35">
      <c r="A185" s="50">
        <v>1236</v>
      </c>
      <c r="B185" t="s">
        <v>497</v>
      </c>
      <c r="C185" t="s">
        <v>498</v>
      </c>
      <c r="D185" t="s">
        <v>499</v>
      </c>
      <c r="E185">
        <v>2012</v>
      </c>
      <c r="F185">
        <v>2018</v>
      </c>
      <c r="G185">
        <v>2023</v>
      </c>
      <c r="H185" s="27">
        <v>43789</v>
      </c>
      <c r="I185" s="11">
        <v>133149.79999999999</v>
      </c>
      <c r="J185" s="11">
        <v>108913.891</v>
      </c>
      <c r="K185" s="11">
        <v>138177.38</v>
      </c>
      <c r="L185" s="6">
        <v>0.78821794855279492</v>
      </c>
      <c r="M185" s="11">
        <v>5500</v>
      </c>
      <c r="N185" s="11">
        <v>0</v>
      </c>
      <c r="O185" s="11">
        <v>202453.7800857854</v>
      </c>
      <c r="P185" s="48">
        <v>2.4091999830208461</v>
      </c>
    </row>
    <row r="186" spans="1:16" x14ac:dyDescent="0.35">
      <c r="A186" s="50">
        <v>1231</v>
      </c>
      <c r="B186" t="s">
        <v>100</v>
      </c>
      <c r="C186" t="s">
        <v>500</v>
      </c>
      <c r="D186" t="s">
        <v>501</v>
      </c>
      <c r="E186">
        <v>2019</v>
      </c>
      <c r="F186">
        <v>2021</v>
      </c>
      <c r="G186">
        <v>2023</v>
      </c>
      <c r="H186" s="27">
        <v>44155</v>
      </c>
      <c r="I186" s="11">
        <v>448174</v>
      </c>
      <c r="J186" s="11">
        <v>390183.5</v>
      </c>
      <c r="K186" s="11">
        <v>580000</v>
      </c>
      <c r="L186" s="6">
        <v>0.67273017241379318</v>
      </c>
      <c r="M186" s="11">
        <v>23060</v>
      </c>
      <c r="N186" s="11">
        <v>0</v>
      </c>
      <c r="O186" s="11">
        <v>553044.07470948284</v>
      </c>
      <c r="P186" s="48">
        <v>6.581224489042846</v>
      </c>
    </row>
    <row r="187" spans="1:16" x14ac:dyDescent="0.35">
      <c r="A187" s="50">
        <v>1230</v>
      </c>
      <c r="B187" t="s">
        <v>502</v>
      </c>
      <c r="C187" t="s">
        <v>503</v>
      </c>
      <c r="D187" t="s">
        <v>504</v>
      </c>
      <c r="E187">
        <v>2019</v>
      </c>
      <c r="F187">
        <v>2020</v>
      </c>
      <c r="G187">
        <v>2016</v>
      </c>
      <c r="H187" s="27">
        <v>43731</v>
      </c>
      <c r="I187" s="11">
        <v>42000</v>
      </c>
      <c r="J187" s="11">
        <v>12857.841</v>
      </c>
      <c r="K187" s="11">
        <v>42000</v>
      </c>
      <c r="L187" s="6">
        <v>0.30613907142857139</v>
      </c>
      <c r="M187" s="11">
        <v>4109</v>
      </c>
      <c r="N187" s="11">
        <v>0</v>
      </c>
      <c r="O187" s="11">
        <v>7547.5526669999999</v>
      </c>
      <c r="P187" s="48">
        <v>8.9815876737300002E-2</v>
      </c>
    </row>
    <row r="188" spans="1:16" x14ac:dyDescent="0.35">
      <c r="A188" s="50">
        <v>1227</v>
      </c>
      <c r="B188" t="s">
        <v>505</v>
      </c>
      <c r="C188" t="s">
        <v>506</v>
      </c>
      <c r="D188" t="s">
        <v>507</v>
      </c>
      <c r="E188">
        <v>2018</v>
      </c>
      <c r="F188">
        <v>2020</v>
      </c>
      <c r="G188">
        <v>2016</v>
      </c>
      <c r="H188" s="27">
        <v>43658</v>
      </c>
      <c r="I188" s="11">
        <v>57454</v>
      </c>
      <c r="J188" s="11">
        <v>51406.239999999998</v>
      </c>
      <c r="K188" s="11">
        <v>106768</v>
      </c>
      <c r="L188" s="6">
        <v>0.4814760977071782</v>
      </c>
      <c r="M188" s="11">
        <v>3100</v>
      </c>
      <c r="N188" s="11">
        <v>0</v>
      </c>
      <c r="O188" s="11">
        <v>0</v>
      </c>
      <c r="P188" s="48">
        <v>0</v>
      </c>
    </row>
    <row r="189" spans="1:16" x14ac:dyDescent="0.35">
      <c r="A189" s="50">
        <v>1225</v>
      </c>
      <c r="B189" t="s">
        <v>225</v>
      </c>
      <c r="C189" t="s">
        <v>508</v>
      </c>
      <c r="D189" t="s">
        <v>509</v>
      </c>
      <c r="E189">
        <v>2019</v>
      </c>
      <c r="F189">
        <v>2020</v>
      </c>
      <c r="G189">
        <v>2025</v>
      </c>
      <c r="H189" s="27">
        <v>43648</v>
      </c>
      <c r="I189" s="11">
        <v>25000</v>
      </c>
      <c r="J189" s="11">
        <v>19999.96</v>
      </c>
      <c r="K189" s="11">
        <v>27000</v>
      </c>
      <c r="L189" s="6">
        <v>0.74073925925925932</v>
      </c>
      <c r="M189" s="11">
        <v>21000</v>
      </c>
      <c r="N189" s="11">
        <v>0</v>
      </c>
      <c r="O189" s="11">
        <v>1214812.3851851849</v>
      </c>
      <c r="P189" s="48">
        <v>14.4562673837037</v>
      </c>
    </row>
    <row r="190" spans="1:16" x14ac:dyDescent="0.35">
      <c r="A190" s="50">
        <v>1224</v>
      </c>
      <c r="B190" t="s">
        <v>510</v>
      </c>
      <c r="C190" t="s">
        <v>511</v>
      </c>
      <c r="D190" t="s">
        <v>512</v>
      </c>
      <c r="E190">
        <v>2019</v>
      </c>
      <c r="F190">
        <v>2020</v>
      </c>
      <c r="G190">
        <v>2023</v>
      </c>
      <c r="H190" s="27">
        <v>43647</v>
      </c>
      <c r="I190" s="11">
        <v>84980</v>
      </c>
      <c r="J190" s="11">
        <v>61034.720000000001</v>
      </c>
      <c r="K190" s="11">
        <v>94860</v>
      </c>
      <c r="L190" s="6">
        <v>0.6434189331646637</v>
      </c>
      <c r="M190" s="11">
        <v>1377</v>
      </c>
      <c r="N190" s="11">
        <v>0</v>
      </c>
      <c r="O190" s="11">
        <v>39426.460258064522</v>
      </c>
      <c r="P190" s="48">
        <v>0.46917487707096778</v>
      </c>
    </row>
    <row r="191" spans="1:16" x14ac:dyDescent="0.35">
      <c r="A191" s="50">
        <v>1223</v>
      </c>
      <c r="B191" t="s">
        <v>513</v>
      </c>
      <c r="C191" t="s">
        <v>514</v>
      </c>
      <c r="D191" t="s">
        <v>515</v>
      </c>
      <c r="E191">
        <v>2018</v>
      </c>
      <c r="F191">
        <v>2020</v>
      </c>
      <c r="G191">
        <v>2021</v>
      </c>
      <c r="H191" s="27">
        <v>43629</v>
      </c>
      <c r="I191" s="11">
        <v>21057.5</v>
      </c>
      <c r="J191" s="11">
        <v>18319.96</v>
      </c>
      <c r="K191" s="11">
        <v>32200</v>
      </c>
      <c r="L191" s="6">
        <v>0.56894285714285719</v>
      </c>
      <c r="M191" s="11">
        <v>705</v>
      </c>
      <c r="N191" s="11">
        <v>0</v>
      </c>
      <c r="O191" s="11">
        <v>1243.4246142857121</v>
      </c>
      <c r="P191" s="48">
        <v>1.4796752909999973E-2</v>
      </c>
    </row>
    <row r="192" spans="1:16" x14ac:dyDescent="0.35">
      <c r="A192" s="50">
        <v>1221</v>
      </c>
      <c r="B192" t="s">
        <v>170</v>
      </c>
      <c r="C192" t="s">
        <v>516</v>
      </c>
      <c r="D192" t="s">
        <v>517</v>
      </c>
      <c r="E192">
        <v>2019</v>
      </c>
      <c r="F192">
        <v>2021</v>
      </c>
      <c r="G192">
        <v>2023</v>
      </c>
      <c r="H192" s="27">
        <v>43607</v>
      </c>
      <c r="I192" s="11">
        <v>214530</v>
      </c>
      <c r="J192" s="11">
        <v>179668.81</v>
      </c>
      <c r="K192" s="11">
        <v>289000</v>
      </c>
      <c r="L192" s="6">
        <v>0.62169138408304503</v>
      </c>
      <c r="M192" s="11">
        <v>10257</v>
      </c>
      <c r="N192" s="11">
        <v>0</v>
      </c>
      <c r="O192" s="11">
        <v>352630.87551765062</v>
      </c>
      <c r="P192" s="48">
        <v>4.1963074186600426</v>
      </c>
    </row>
    <row r="193" spans="1:16" x14ac:dyDescent="0.35">
      <c r="A193" s="50">
        <v>1210</v>
      </c>
      <c r="B193" t="s">
        <v>518</v>
      </c>
      <c r="C193" t="s">
        <v>519</v>
      </c>
      <c r="D193" t="s">
        <v>520</v>
      </c>
      <c r="E193">
        <v>2019</v>
      </c>
      <c r="F193">
        <v>2021</v>
      </c>
      <c r="G193">
        <v>2023</v>
      </c>
      <c r="H193" s="27">
        <v>43524</v>
      </c>
      <c r="I193" s="11">
        <v>354766</v>
      </c>
      <c r="J193" s="11">
        <v>207524.12400000001</v>
      </c>
      <c r="K193" s="11">
        <v>436000</v>
      </c>
      <c r="L193" s="6">
        <v>0.47597276146788992</v>
      </c>
      <c r="M193" s="11">
        <v>9314</v>
      </c>
      <c r="N193" s="11">
        <v>0</v>
      </c>
      <c r="O193" s="11">
        <v>261559.4077184037</v>
      </c>
      <c r="P193" s="48">
        <v>3.1125569518490037</v>
      </c>
    </row>
    <row r="194" spans="1:16" x14ac:dyDescent="0.35">
      <c r="A194" s="50">
        <v>1209</v>
      </c>
      <c r="B194" t="s">
        <v>40</v>
      </c>
      <c r="C194" t="s">
        <v>521</v>
      </c>
      <c r="D194" t="s">
        <v>522</v>
      </c>
      <c r="E194">
        <v>2017</v>
      </c>
      <c r="F194">
        <v>2020</v>
      </c>
      <c r="G194">
        <v>2025</v>
      </c>
      <c r="H194" s="27">
        <v>43651</v>
      </c>
      <c r="I194" s="11">
        <v>181000</v>
      </c>
      <c r="J194" s="11">
        <v>143549.96</v>
      </c>
      <c r="K194" s="11">
        <v>600000</v>
      </c>
      <c r="L194" s="6">
        <v>0.23924993333333339</v>
      </c>
      <c r="M194" s="11">
        <v>28742</v>
      </c>
      <c r="N194" s="11">
        <v>199295.19446666661</v>
      </c>
      <c r="O194" s="11">
        <v>316319.99285786669</v>
      </c>
      <c r="P194" s="48">
        <v>6.1358207291619458</v>
      </c>
    </row>
    <row r="195" spans="1:16" x14ac:dyDescent="0.35">
      <c r="A195" s="50">
        <v>1207</v>
      </c>
      <c r="B195" t="s">
        <v>523</v>
      </c>
      <c r="C195" t="s">
        <v>524</v>
      </c>
      <c r="D195" t="s">
        <v>525</v>
      </c>
      <c r="E195">
        <v>2018</v>
      </c>
      <c r="F195">
        <v>2020</v>
      </c>
      <c r="G195">
        <v>2021</v>
      </c>
      <c r="H195" s="27">
        <v>43488</v>
      </c>
      <c r="I195" s="11">
        <v>50000</v>
      </c>
      <c r="J195" s="11">
        <v>40454.520129870129</v>
      </c>
      <c r="K195" s="11">
        <v>50600</v>
      </c>
      <c r="L195" s="6">
        <v>0.79949644525435026</v>
      </c>
      <c r="M195" s="11">
        <v>6388</v>
      </c>
      <c r="N195" s="11">
        <v>63328.113428597091</v>
      </c>
      <c r="O195" s="11">
        <v>39069.95218597864</v>
      </c>
      <c r="P195" s="48">
        <v>1.218536980813451</v>
      </c>
    </row>
    <row r="196" spans="1:16" x14ac:dyDescent="0.35">
      <c r="A196" s="50">
        <v>1206</v>
      </c>
      <c r="B196" t="s">
        <v>100</v>
      </c>
      <c r="C196" t="s">
        <v>526</v>
      </c>
      <c r="D196" t="s">
        <v>527</v>
      </c>
      <c r="E196">
        <v>2019</v>
      </c>
      <c r="F196">
        <v>2020</v>
      </c>
      <c r="G196">
        <v>2021</v>
      </c>
      <c r="H196" s="27">
        <v>43892</v>
      </c>
      <c r="I196" s="11">
        <v>183333.39</v>
      </c>
      <c r="J196" s="11">
        <v>172526.25</v>
      </c>
      <c r="K196" s="11">
        <v>312500</v>
      </c>
      <c r="L196" s="6">
        <v>0.55208400000000002</v>
      </c>
      <c r="M196" s="11">
        <v>13080</v>
      </c>
      <c r="N196" s="11">
        <v>104895.96</v>
      </c>
      <c r="O196" s="11">
        <v>110846.321352</v>
      </c>
      <c r="P196" s="48">
        <v>2.5673331480888</v>
      </c>
    </row>
    <row r="197" spans="1:16" x14ac:dyDescent="0.35">
      <c r="A197" s="50">
        <v>1205</v>
      </c>
      <c r="B197" t="s">
        <v>100</v>
      </c>
      <c r="C197" t="s">
        <v>528</v>
      </c>
      <c r="D197" t="s">
        <v>529</v>
      </c>
      <c r="E197">
        <v>2018</v>
      </c>
      <c r="F197">
        <v>2019</v>
      </c>
      <c r="G197">
        <v>2021</v>
      </c>
      <c r="H197" s="27">
        <v>44155</v>
      </c>
      <c r="I197" s="11">
        <v>209500</v>
      </c>
      <c r="J197" s="11">
        <v>197744.29</v>
      </c>
      <c r="K197" s="11">
        <v>235000</v>
      </c>
      <c r="L197" s="6">
        <v>0.84146506382978725</v>
      </c>
      <c r="M197" s="11">
        <v>11100</v>
      </c>
      <c r="N197" s="11">
        <v>0</v>
      </c>
      <c r="O197" s="11">
        <v>151779.2608882979</v>
      </c>
      <c r="P197" s="48">
        <v>1.8061732045707448</v>
      </c>
    </row>
    <row r="198" spans="1:16" x14ac:dyDescent="0.35">
      <c r="A198" s="50">
        <v>1203</v>
      </c>
      <c r="B198" t="s">
        <v>530</v>
      </c>
      <c r="C198" t="s">
        <v>531</v>
      </c>
      <c r="D198" t="s">
        <v>532</v>
      </c>
      <c r="E198">
        <v>2018</v>
      </c>
      <c r="F198">
        <v>2019</v>
      </c>
      <c r="G198">
        <v>2025</v>
      </c>
      <c r="H198" s="27">
        <v>43342</v>
      </c>
      <c r="I198" s="11">
        <v>4000</v>
      </c>
      <c r="J198" s="11">
        <v>4000</v>
      </c>
      <c r="K198" s="11">
        <v>4000</v>
      </c>
      <c r="L198" s="6">
        <v>1</v>
      </c>
      <c r="M198" s="11">
        <v>0</v>
      </c>
      <c r="N198" s="11">
        <v>0</v>
      </c>
      <c r="O198" s="11">
        <v>0</v>
      </c>
      <c r="P198" s="48">
        <v>0</v>
      </c>
    </row>
    <row r="199" spans="1:16" x14ac:dyDescent="0.35">
      <c r="A199" s="50">
        <v>1202</v>
      </c>
      <c r="B199" t="s">
        <v>533</v>
      </c>
      <c r="C199" t="s">
        <v>534</v>
      </c>
      <c r="D199" t="s">
        <v>535</v>
      </c>
      <c r="E199">
        <v>2018</v>
      </c>
      <c r="F199">
        <v>2020</v>
      </c>
      <c r="G199">
        <v>2021</v>
      </c>
      <c r="H199" s="27">
        <v>43852</v>
      </c>
      <c r="I199" s="11">
        <v>250000</v>
      </c>
      <c r="J199" s="11">
        <v>205833.35</v>
      </c>
      <c r="K199" s="11">
        <v>457000</v>
      </c>
      <c r="L199" s="6">
        <v>0.45040120350109414</v>
      </c>
      <c r="M199" s="11">
        <v>21000</v>
      </c>
      <c r="N199" s="11">
        <v>0</v>
      </c>
      <c r="O199" s="11">
        <v>0</v>
      </c>
      <c r="P199" s="48">
        <v>0</v>
      </c>
    </row>
    <row r="200" spans="1:16" x14ac:dyDescent="0.35">
      <c r="A200" s="50">
        <v>1201</v>
      </c>
      <c r="B200" t="s">
        <v>536</v>
      </c>
      <c r="C200" t="s">
        <v>537</v>
      </c>
      <c r="D200" t="s">
        <v>469</v>
      </c>
      <c r="E200">
        <v>2016</v>
      </c>
      <c r="F200">
        <v>2017</v>
      </c>
      <c r="G200">
        <v>2023</v>
      </c>
      <c r="H200" s="27">
        <v>43368</v>
      </c>
      <c r="I200" s="11">
        <v>25000</v>
      </c>
      <c r="J200" s="11">
        <v>11624.998</v>
      </c>
      <c r="K200" s="11">
        <v>30000</v>
      </c>
      <c r="L200" s="6">
        <v>0.38749993333333344</v>
      </c>
      <c r="M200" s="11">
        <v>1676</v>
      </c>
      <c r="N200" s="11">
        <v>0</v>
      </c>
      <c r="O200" s="11">
        <v>12014.822932933334</v>
      </c>
      <c r="P200" s="48">
        <v>0.14297639290190667</v>
      </c>
    </row>
    <row r="201" spans="1:16" x14ac:dyDescent="0.35">
      <c r="A201" s="50">
        <v>1200</v>
      </c>
      <c r="B201" t="s">
        <v>538</v>
      </c>
      <c r="C201" t="s">
        <v>539</v>
      </c>
      <c r="D201" t="s">
        <v>540</v>
      </c>
      <c r="E201">
        <v>2017</v>
      </c>
      <c r="F201">
        <v>2018</v>
      </c>
      <c r="G201">
        <v>2021</v>
      </c>
      <c r="H201" s="27">
        <v>43402</v>
      </c>
      <c r="I201" s="11">
        <v>89472.5</v>
      </c>
      <c r="J201" s="11">
        <v>68595.62</v>
      </c>
      <c r="K201" s="11">
        <v>128000</v>
      </c>
      <c r="L201" s="6">
        <v>0.53590328125000009</v>
      </c>
      <c r="M201" s="11">
        <v>4190</v>
      </c>
      <c r="N201" s="11">
        <v>0</v>
      </c>
      <c r="O201" s="11">
        <v>16840.760613281247</v>
      </c>
      <c r="P201" s="48">
        <v>0.20040505129804684</v>
      </c>
    </row>
    <row r="202" spans="1:16" x14ac:dyDescent="0.35">
      <c r="A202" s="50">
        <v>1199</v>
      </c>
      <c r="B202" t="s">
        <v>541</v>
      </c>
      <c r="C202" t="s">
        <v>542</v>
      </c>
      <c r="D202" t="s">
        <v>543</v>
      </c>
      <c r="E202">
        <v>2016</v>
      </c>
      <c r="F202">
        <v>2019</v>
      </c>
      <c r="G202">
        <v>2025</v>
      </c>
      <c r="H202" s="27">
        <v>43431</v>
      </c>
      <c r="I202" s="11">
        <v>100000</v>
      </c>
      <c r="J202" s="11">
        <v>100000</v>
      </c>
      <c r="K202" s="11">
        <v>341000</v>
      </c>
      <c r="L202" s="6">
        <v>0.2932551319648094</v>
      </c>
      <c r="M202" s="11">
        <v>10200</v>
      </c>
      <c r="N202" s="11">
        <v>0</v>
      </c>
      <c r="O202" s="11">
        <v>122041.05571847509</v>
      </c>
      <c r="P202" s="48">
        <v>1.4522885630498537</v>
      </c>
    </row>
    <row r="203" spans="1:16" x14ac:dyDescent="0.35">
      <c r="A203" s="50">
        <v>1198</v>
      </c>
      <c r="B203" t="s">
        <v>541</v>
      </c>
      <c r="C203" t="s">
        <v>544</v>
      </c>
      <c r="D203" t="s">
        <v>545</v>
      </c>
      <c r="E203">
        <v>2017</v>
      </c>
      <c r="F203">
        <v>2018</v>
      </c>
      <c r="G203">
        <v>2021</v>
      </c>
      <c r="H203" s="27">
        <v>43431</v>
      </c>
      <c r="I203" s="11">
        <v>150000</v>
      </c>
      <c r="J203" s="11">
        <v>150000</v>
      </c>
      <c r="K203" s="11">
        <v>190000</v>
      </c>
      <c r="L203" s="6">
        <v>0.78947368421052633</v>
      </c>
      <c r="M203" s="11">
        <v>6700</v>
      </c>
      <c r="N203" s="11">
        <v>0</v>
      </c>
      <c r="O203" s="11">
        <v>111078.9473684211</v>
      </c>
      <c r="P203" s="48">
        <v>1.321839473684211</v>
      </c>
    </row>
    <row r="204" spans="1:16" x14ac:dyDescent="0.35">
      <c r="A204" s="50">
        <v>1196</v>
      </c>
      <c r="B204" t="s">
        <v>120</v>
      </c>
      <c r="C204" t="s">
        <v>546</v>
      </c>
      <c r="D204" t="s">
        <v>547</v>
      </c>
      <c r="E204">
        <v>2016</v>
      </c>
      <c r="F204">
        <v>2018</v>
      </c>
      <c r="G204">
        <v>2025</v>
      </c>
      <c r="H204" s="27">
        <v>45608</v>
      </c>
      <c r="I204" s="11">
        <v>281000</v>
      </c>
      <c r="J204" s="11">
        <v>281000</v>
      </c>
      <c r="K204" s="11">
        <v>360000</v>
      </c>
      <c r="L204" s="6">
        <v>0.78055555555555556</v>
      </c>
      <c r="M204" s="11">
        <v>10767</v>
      </c>
      <c r="N204" s="11">
        <v>0</v>
      </c>
      <c r="O204" s="11">
        <v>345414.33250000002</v>
      </c>
      <c r="P204" s="48">
        <v>4.1104305567499999</v>
      </c>
    </row>
    <row r="205" spans="1:16" x14ac:dyDescent="0.35">
      <c r="A205" s="50">
        <v>1195</v>
      </c>
      <c r="B205" t="s">
        <v>530</v>
      </c>
      <c r="C205" t="s">
        <v>548</v>
      </c>
      <c r="D205" t="s">
        <v>549</v>
      </c>
      <c r="E205">
        <v>2018</v>
      </c>
      <c r="F205">
        <v>2020</v>
      </c>
      <c r="G205">
        <v>2021</v>
      </c>
      <c r="H205" s="27">
        <v>43342</v>
      </c>
      <c r="I205" s="11">
        <v>40000</v>
      </c>
      <c r="J205" s="11">
        <v>40000</v>
      </c>
      <c r="K205" s="11">
        <v>40000</v>
      </c>
      <c r="L205" s="6">
        <v>1</v>
      </c>
      <c r="M205" s="11">
        <v>1300</v>
      </c>
      <c r="N205" s="11">
        <v>0</v>
      </c>
      <c r="O205" s="11">
        <v>24700</v>
      </c>
      <c r="P205" s="48">
        <v>0.29392999999999997</v>
      </c>
    </row>
    <row r="206" spans="1:16" x14ac:dyDescent="0.35">
      <c r="A206" s="50">
        <v>1194</v>
      </c>
      <c r="B206" t="s">
        <v>530</v>
      </c>
      <c r="C206" t="s">
        <v>550</v>
      </c>
      <c r="D206" t="s">
        <v>549</v>
      </c>
      <c r="E206">
        <v>2020</v>
      </c>
      <c r="F206">
        <v>2021</v>
      </c>
      <c r="G206">
        <v>2025</v>
      </c>
      <c r="H206" s="27">
        <v>43342</v>
      </c>
      <c r="I206" s="11">
        <v>40000</v>
      </c>
      <c r="J206" s="11">
        <v>40000</v>
      </c>
      <c r="K206" s="11">
        <v>40000</v>
      </c>
      <c r="L206" s="6">
        <v>1</v>
      </c>
      <c r="M206" s="11">
        <v>1300</v>
      </c>
      <c r="N206" s="11">
        <v>0</v>
      </c>
      <c r="O206" s="11">
        <v>58500</v>
      </c>
      <c r="P206" s="48">
        <v>0.69614999999999994</v>
      </c>
    </row>
    <row r="207" spans="1:16" x14ac:dyDescent="0.35">
      <c r="A207" s="50">
        <v>1193</v>
      </c>
      <c r="B207" t="s">
        <v>530</v>
      </c>
      <c r="C207" t="s">
        <v>551</v>
      </c>
      <c r="D207" t="s">
        <v>552</v>
      </c>
      <c r="E207">
        <v>2020</v>
      </c>
      <c r="F207">
        <v>2021</v>
      </c>
      <c r="G207">
        <v>2025</v>
      </c>
      <c r="H207" s="27">
        <v>43342</v>
      </c>
      <c r="I207" s="11">
        <v>100000</v>
      </c>
      <c r="J207" s="11">
        <v>100000</v>
      </c>
      <c r="K207" s="11">
        <v>100000</v>
      </c>
      <c r="L207" s="6">
        <v>1</v>
      </c>
      <c r="M207" s="11">
        <v>3000</v>
      </c>
      <c r="N207" s="11">
        <v>0</v>
      </c>
      <c r="O207" s="11">
        <v>120000</v>
      </c>
      <c r="P207" s="48">
        <v>1.4279999999999999</v>
      </c>
    </row>
    <row r="208" spans="1:16" x14ac:dyDescent="0.35">
      <c r="A208" s="50">
        <v>1192</v>
      </c>
      <c r="B208" t="s">
        <v>148</v>
      </c>
      <c r="C208" t="s">
        <v>553</v>
      </c>
      <c r="D208" t="s">
        <v>554</v>
      </c>
      <c r="E208">
        <v>2018</v>
      </c>
      <c r="F208">
        <v>2020</v>
      </c>
      <c r="G208">
        <v>2023</v>
      </c>
      <c r="H208" s="27">
        <v>44896</v>
      </c>
      <c r="I208" s="11">
        <v>117000</v>
      </c>
      <c r="J208" s="11">
        <v>107500.00029850745</v>
      </c>
      <c r="K208" s="11">
        <v>140000</v>
      </c>
      <c r="L208" s="6">
        <v>0.76785714498933921</v>
      </c>
      <c r="M208" s="11">
        <v>7480</v>
      </c>
      <c r="N208" s="11">
        <v>26491.071502132203</v>
      </c>
      <c r="O208" s="11">
        <v>82707.428801091664</v>
      </c>
      <c r="P208" s="48">
        <v>1.2994621536083641</v>
      </c>
    </row>
    <row r="209" spans="1:16" x14ac:dyDescent="0.35">
      <c r="A209" s="50">
        <v>1188</v>
      </c>
      <c r="B209" t="s">
        <v>148</v>
      </c>
      <c r="C209" t="s">
        <v>555</v>
      </c>
      <c r="D209" t="s">
        <v>556</v>
      </c>
      <c r="E209">
        <v>2017</v>
      </c>
      <c r="F209">
        <v>2020</v>
      </c>
      <c r="G209">
        <v>2023</v>
      </c>
      <c r="H209" s="27">
        <v>43796</v>
      </c>
      <c r="I209" s="11">
        <v>364800</v>
      </c>
      <c r="J209" s="11">
        <v>280255.99620689655</v>
      </c>
      <c r="K209" s="11">
        <v>475000</v>
      </c>
      <c r="L209" s="6">
        <v>0.5900126235934664</v>
      </c>
      <c r="M209" s="11">
        <v>27796</v>
      </c>
      <c r="N209" s="11">
        <v>0</v>
      </c>
      <c r="O209" s="11">
        <v>319799.82226537779</v>
      </c>
      <c r="P209" s="48">
        <v>3.8056178849579956</v>
      </c>
    </row>
    <row r="210" spans="1:16" x14ac:dyDescent="0.35">
      <c r="A210" s="50">
        <v>1187</v>
      </c>
      <c r="B210" t="s">
        <v>148</v>
      </c>
      <c r="C210" t="s">
        <v>557</v>
      </c>
      <c r="D210" t="s">
        <v>558</v>
      </c>
      <c r="E210">
        <v>2019</v>
      </c>
      <c r="F210">
        <v>2022</v>
      </c>
      <c r="G210">
        <v>2023</v>
      </c>
      <c r="H210" s="27">
        <v>43796</v>
      </c>
      <c r="I210" s="11">
        <v>1164100</v>
      </c>
      <c r="J210" s="11">
        <v>1017344.0083613484</v>
      </c>
      <c r="K210" s="11">
        <v>1881000</v>
      </c>
      <c r="L210" s="6">
        <v>0.54085274235053071</v>
      </c>
      <c r="M210" s="11">
        <v>184250</v>
      </c>
      <c r="N210" s="11">
        <v>178210.97860449992</v>
      </c>
      <c r="O210" s="11">
        <v>837077.78933591628</v>
      </c>
      <c r="P210" s="48">
        <v>12.081936338490953</v>
      </c>
    </row>
    <row r="211" spans="1:16" x14ac:dyDescent="0.35">
      <c r="A211" s="50">
        <v>1185</v>
      </c>
      <c r="B211" t="s">
        <v>148</v>
      </c>
      <c r="C211" t="s">
        <v>559</v>
      </c>
      <c r="D211" t="s">
        <v>560</v>
      </c>
      <c r="E211">
        <v>2016</v>
      </c>
      <c r="F211">
        <v>2018</v>
      </c>
      <c r="G211">
        <v>2023</v>
      </c>
      <c r="H211" s="27">
        <v>43796</v>
      </c>
      <c r="I211" s="11">
        <v>144800</v>
      </c>
      <c r="J211" s="11">
        <v>104871.99986724136</v>
      </c>
      <c r="K211" s="11">
        <v>145000</v>
      </c>
      <c r="L211" s="6">
        <v>0.72325517149821639</v>
      </c>
      <c r="M211" s="11">
        <v>7540</v>
      </c>
      <c r="N211" s="11">
        <v>16529.273689420232</v>
      </c>
      <c r="O211" s="11">
        <v>251671.82528140585</v>
      </c>
      <c r="P211" s="48">
        <v>3.1915930777528301</v>
      </c>
    </row>
    <row r="212" spans="1:16" x14ac:dyDescent="0.35">
      <c r="A212" s="50">
        <v>1184</v>
      </c>
      <c r="B212" t="s">
        <v>148</v>
      </c>
      <c r="C212" t="s">
        <v>561</v>
      </c>
      <c r="D212" t="s">
        <v>562</v>
      </c>
      <c r="E212">
        <v>2018</v>
      </c>
      <c r="F212">
        <v>2020</v>
      </c>
      <c r="G212">
        <v>2023</v>
      </c>
      <c r="H212" s="27">
        <v>43796</v>
      </c>
      <c r="I212" s="11">
        <v>479200</v>
      </c>
      <c r="J212" s="11">
        <v>369023.99482758617</v>
      </c>
      <c r="K212" s="11">
        <v>735500</v>
      </c>
      <c r="L212" s="6">
        <v>0.50173214796408727</v>
      </c>
      <c r="M212" s="11">
        <v>36000</v>
      </c>
      <c r="N212" s="11">
        <v>192364.10552943108</v>
      </c>
      <c r="O212" s="11">
        <v>663791.63175648754</v>
      </c>
      <c r="P212" s="48">
        <v>10.188253273702431</v>
      </c>
    </row>
    <row r="213" spans="1:16" x14ac:dyDescent="0.35">
      <c r="A213" s="50">
        <v>1183</v>
      </c>
      <c r="B213" t="s">
        <v>148</v>
      </c>
      <c r="C213" t="s">
        <v>563</v>
      </c>
      <c r="D213" t="s">
        <v>564</v>
      </c>
      <c r="E213">
        <v>2017</v>
      </c>
      <c r="F213">
        <v>2019</v>
      </c>
      <c r="G213">
        <v>2023</v>
      </c>
      <c r="H213" s="27">
        <v>43796</v>
      </c>
      <c r="I213" s="11">
        <v>304500</v>
      </c>
      <c r="J213" s="11">
        <v>226039.99853448276</v>
      </c>
      <c r="K213" s="11">
        <v>350000</v>
      </c>
      <c r="L213" s="6">
        <v>0.64582856724137916</v>
      </c>
      <c r="M213" s="11">
        <v>19300</v>
      </c>
      <c r="N213" s="11">
        <v>0</v>
      </c>
      <c r="O213" s="11">
        <v>162661.61208824997</v>
      </c>
      <c r="P213" s="48">
        <v>1.9356731838501746</v>
      </c>
    </row>
    <row r="214" spans="1:16" x14ac:dyDescent="0.35">
      <c r="A214" s="50">
        <v>1182</v>
      </c>
      <c r="B214" t="s">
        <v>148</v>
      </c>
      <c r="C214" t="s">
        <v>565</v>
      </c>
      <c r="D214" t="s">
        <v>566</v>
      </c>
      <c r="E214">
        <v>2018</v>
      </c>
      <c r="F214">
        <v>2020</v>
      </c>
      <c r="G214">
        <v>2023</v>
      </c>
      <c r="H214" s="27">
        <v>43796</v>
      </c>
      <c r="I214" s="11">
        <v>293200</v>
      </c>
      <c r="J214" s="11">
        <v>225103.9969827586</v>
      </c>
      <c r="K214" s="11">
        <v>419300</v>
      </c>
      <c r="L214" s="6">
        <v>0.53685665867578969</v>
      </c>
      <c r="M214" s="11">
        <v>20100</v>
      </c>
      <c r="N214" s="11">
        <v>16105.699760273688</v>
      </c>
      <c r="O214" s="11">
        <v>178048.51084982569</v>
      </c>
      <c r="P214" s="48">
        <v>2.3104351062601824</v>
      </c>
    </row>
    <row r="215" spans="1:16" x14ac:dyDescent="0.35">
      <c r="A215" s="50">
        <v>1181</v>
      </c>
      <c r="B215" t="s">
        <v>567</v>
      </c>
      <c r="C215" t="s">
        <v>568</v>
      </c>
      <c r="D215" t="s">
        <v>569</v>
      </c>
      <c r="E215">
        <v>2018</v>
      </c>
      <c r="F215">
        <v>2018</v>
      </c>
      <c r="G215">
        <v>2016</v>
      </c>
      <c r="H215" s="27">
        <v>43455</v>
      </c>
      <c r="I215" s="11">
        <v>1600</v>
      </c>
      <c r="J215" s="11">
        <v>1297.2960185869681</v>
      </c>
      <c r="K215" s="11">
        <v>2000</v>
      </c>
      <c r="L215" s="6">
        <v>0.64864800929348398</v>
      </c>
      <c r="M215" s="11">
        <v>0</v>
      </c>
      <c r="N215" s="11">
        <v>0</v>
      </c>
      <c r="O215" s="11">
        <v>0</v>
      </c>
      <c r="P215" s="48">
        <v>0</v>
      </c>
    </row>
    <row r="216" spans="1:16" x14ac:dyDescent="0.35">
      <c r="A216" s="50">
        <v>1177</v>
      </c>
      <c r="B216" t="s">
        <v>567</v>
      </c>
      <c r="C216" t="s">
        <v>570</v>
      </c>
      <c r="D216" t="s">
        <v>571</v>
      </c>
      <c r="E216">
        <v>2019</v>
      </c>
      <c r="F216">
        <v>2020</v>
      </c>
      <c r="G216">
        <v>2023</v>
      </c>
      <c r="H216" s="27">
        <v>43745</v>
      </c>
      <c r="I216" s="11">
        <v>95000</v>
      </c>
      <c r="J216" s="11">
        <v>78945.920278804508</v>
      </c>
      <c r="K216" s="11">
        <v>140000</v>
      </c>
      <c r="L216" s="6">
        <v>0.56389943056288949</v>
      </c>
      <c r="M216" s="11">
        <v>9436</v>
      </c>
      <c r="N216" s="11">
        <v>319257.30160748551</v>
      </c>
      <c r="O216" s="11">
        <v>119721.48810280707</v>
      </c>
      <c r="P216" s="48">
        <v>5.2238475975524814</v>
      </c>
    </row>
    <row r="217" spans="1:16" x14ac:dyDescent="0.35">
      <c r="A217" s="50">
        <v>1172</v>
      </c>
      <c r="B217" t="s">
        <v>173</v>
      </c>
      <c r="C217" t="s">
        <v>572</v>
      </c>
      <c r="D217" t="s">
        <v>573</v>
      </c>
      <c r="E217">
        <v>2015</v>
      </c>
      <c r="F217">
        <v>2018</v>
      </c>
      <c r="G217">
        <v>2025</v>
      </c>
      <c r="H217" s="27">
        <v>43453</v>
      </c>
      <c r="I217" s="11">
        <v>4000</v>
      </c>
      <c r="J217" s="11">
        <v>3066.6643037974682</v>
      </c>
      <c r="K217" s="11">
        <v>6600</v>
      </c>
      <c r="L217" s="6">
        <v>0.46464610663597999</v>
      </c>
      <c r="M217" s="11">
        <v>0</v>
      </c>
      <c r="N217" s="11">
        <v>975756.82393555797</v>
      </c>
      <c r="O217" s="11">
        <v>0</v>
      </c>
      <c r="P217" s="48">
        <v>11.611506204833139</v>
      </c>
    </row>
    <row r="218" spans="1:16" x14ac:dyDescent="0.35">
      <c r="A218" s="50">
        <v>1169</v>
      </c>
      <c r="B218" t="s">
        <v>52</v>
      </c>
      <c r="C218" t="s">
        <v>574</v>
      </c>
      <c r="D218" t="s">
        <v>575</v>
      </c>
      <c r="E218">
        <v>2016</v>
      </c>
      <c r="F218">
        <v>2018</v>
      </c>
      <c r="G218">
        <v>2023</v>
      </c>
      <c r="H218" s="27">
        <v>43447</v>
      </c>
      <c r="I218" s="11">
        <v>500000</v>
      </c>
      <c r="J218" s="11">
        <v>500000</v>
      </c>
      <c r="K218" s="11">
        <v>522800</v>
      </c>
      <c r="L218" s="6">
        <v>0.9563886763580719</v>
      </c>
      <c r="M218" s="11">
        <v>10700</v>
      </c>
      <c r="N218" s="11">
        <v>0</v>
      </c>
      <c r="O218" s="11">
        <v>376587.60520275432</v>
      </c>
      <c r="P218" s="48">
        <v>4.4813925019127758</v>
      </c>
    </row>
    <row r="219" spans="1:16" x14ac:dyDescent="0.35">
      <c r="A219" s="50">
        <v>1168</v>
      </c>
      <c r="B219" t="s">
        <v>52</v>
      </c>
      <c r="C219" t="s">
        <v>576</v>
      </c>
      <c r="D219" t="s">
        <v>577</v>
      </c>
      <c r="E219">
        <v>2017</v>
      </c>
      <c r="F219">
        <v>2019</v>
      </c>
      <c r="G219">
        <v>2023</v>
      </c>
      <c r="H219" s="27">
        <v>43447</v>
      </c>
      <c r="I219" s="11">
        <v>500000</v>
      </c>
      <c r="J219" s="11">
        <v>500000</v>
      </c>
      <c r="K219" s="11">
        <v>520100</v>
      </c>
      <c r="L219" s="6">
        <v>0.96135358584887531</v>
      </c>
      <c r="M219" s="11">
        <v>7800</v>
      </c>
      <c r="N219" s="11">
        <v>0</v>
      </c>
      <c r="O219" s="11">
        <v>489655.83541626623</v>
      </c>
      <c r="P219" s="48">
        <v>5.8269044414535678</v>
      </c>
    </row>
    <row r="220" spans="1:16" x14ac:dyDescent="0.35">
      <c r="A220" s="50">
        <v>1167</v>
      </c>
      <c r="B220" t="s">
        <v>52</v>
      </c>
      <c r="C220" t="s">
        <v>578</v>
      </c>
      <c r="D220" t="s">
        <v>412</v>
      </c>
      <c r="E220">
        <v>2018</v>
      </c>
      <c r="F220">
        <v>2020</v>
      </c>
      <c r="G220">
        <v>2016</v>
      </c>
      <c r="H220" s="27">
        <v>43447</v>
      </c>
      <c r="I220" s="11">
        <v>150000</v>
      </c>
      <c r="J220" s="11">
        <v>150000</v>
      </c>
      <c r="K220" s="11">
        <v>157800</v>
      </c>
      <c r="L220" s="6">
        <v>0.95057034220532322</v>
      </c>
      <c r="M220" s="11">
        <v>3880</v>
      </c>
      <c r="N220" s="11">
        <v>0</v>
      </c>
      <c r="O220" s="11">
        <v>106589.3536121673</v>
      </c>
      <c r="P220" s="48">
        <v>1.2684133079847908</v>
      </c>
    </row>
    <row r="221" spans="1:16" x14ac:dyDescent="0.35">
      <c r="A221" s="50">
        <v>1166</v>
      </c>
      <c r="B221" t="s">
        <v>579</v>
      </c>
      <c r="C221" t="s">
        <v>580</v>
      </c>
      <c r="D221" t="s">
        <v>581</v>
      </c>
      <c r="E221">
        <v>2018</v>
      </c>
      <c r="F221">
        <v>2020</v>
      </c>
      <c r="G221">
        <v>2023</v>
      </c>
      <c r="H221" s="27">
        <v>43446</v>
      </c>
      <c r="I221" s="11">
        <v>129500</v>
      </c>
      <c r="J221" s="11">
        <v>112529.01300000001</v>
      </c>
      <c r="K221" s="11">
        <v>131800</v>
      </c>
      <c r="L221" s="6">
        <v>0.85378613808801218</v>
      </c>
      <c r="M221" s="11">
        <v>6294</v>
      </c>
      <c r="N221" s="11">
        <v>0</v>
      </c>
      <c r="O221" s="11">
        <v>109265.84238022762</v>
      </c>
      <c r="P221" s="48">
        <v>1.3002635243247087</v>
      </c>
    </row>
    <row r="222" spans="1:16" x14ac:dyDescent="0.35">
      <c r="A222" s="50">
        <v>1164</v>
      </c>
      <c r="B222" t="s">
        <v>201</v>
      </c>
      <c r="C222" t="s">
        <v>582</v>
      </c>
      <c r="D222" t="s">
        <v>583</v>
      </c>
      <c r="E222">
        <v>2017</v>
      </c>
      <c r="F222">
        <v>2019</v>
      </c>
      <c r="G222">
        <v>2023</v>
      </c>
      <c r="H222" s="27">
        <v>43441</v>
      </c>
      <c r="I222" s="11">
        <v>280320</v>
      </c>
      <c r="J222" s="11">
        <v>233014</v>
      </c>
      <c r="K222" s="11">
        <v>390500</v>
      </c>
      <c r="L222" s="6">
        <v>0.59670678617157491</v>
      </c>
      <c r="M222" s="11">
        <v>17364</v>
      </c>
      <c r="N222" s="11">
        <v>0</v>
      </c>
      <c r="O222" s="11">
        <v>248669.1992419975</v>
      </c>
      <c r="P222" s="48">
        <v>2.9591634709797701</v>
      </c>
    </row>
    <row r="223" spans="1:16" x14ac:dyDescent="0.35">
      <c r="A223" s="50">
        <v>1163</v>
      </c>
      <c r="B223" t="s">
        <v>584</v>
      </c>
      <c r="C223" t="s">
        <v>585</v>
      </c>
      <c r="D223" t="s">
        <v>586</v>
      </c>
      <c r="E223">
        <v>2017</v>
      </c>
      <c r="F223">
        <v>2019</v>
      </c>
      <c r="G223">
        <v>2023</v>
      </c>
      <c r="H223" s="27">
        <v>43070</v>
      </c>
      <c r="I223" s="11">
        <v>83155</v>
      </c>
      <c r="J223" s="11">
        <v>67888.960000000006</v>
      </c>
      <c r="K223" s="11">
        <v>122600</v>
      </c>
      <c r="L223" s="6">
        <v>0.55374355628058736</v>
      </c>
      <c r="M223" s="11">
        <v>14400</v>
      </c>
      <c r="N223" s="11">
        <v>0</v>
      </c>
      <c r="O223" s="11">
        <v>0</v>
      </c>
      <c r="P223" s="48">
        <v>0</v>
      </c>
    </row>
    <row r="224" spans="1:16" x14ac:dyDescent="0.35">
      <c r="A224" s="50">
        <v>1159</v>
      </c>
      <c r="B224" t="s">
        <v>456</v>
      </c>
      <c r="C224" t="s">
        <v>587</v>
      </c>
      <c r="D224" t="s">
        <v>588</v>
      </c>
      <c r="E224">
        <v>2018</v>
      </c>
      <c r="F224">
        <v>2018</v>
      </c>
      <c r="G224">
        <v>2025</v>
      </c>
      <c r="H224" s="27">
        <v>43406</v>
      </c>
      <c r="I224" s="11">
        <v>600</v>
      </c>
      <c r="J224" s="11">
        <v>459.99777391304337</v>
      </c>
      <c r="K224" s="11">
        <v>600</v>
      </c>
      <c r="L224" s="6">
        <v>0.7666629565217391</v>
      </c>
      <c r="M224" s="11">
        <v>3300</v>
      </c>
      <c r="N224" s="11">
        <v>0</v>
      </c>
      <c r="O224" s="11">
        <v>0</v>
      </c>
      <c r="P224" s="48">
        <v>0</v>
      </c>
    </row>
    <row r="225" spans="1:16" x14ac:dyDescent="0.35">
      <c r="A225" s="50">
        <v>1157</v>
      </c>
      <c r="B225" t="s">
        <v>589</v>
      </c>
      <c r="C225" t="s">
        <v>590</v>
      </c>
      <c r="D225" t="s">
        <v>591</v>
      </c>
      <c r="E225">
        <v>2019</v>
      </c>
      <c r="F225">
        <v>2019</v>
      </c>
      <c r="G225">
        <v>2023</v>
      </c>
      <c r="H225" s="27">
        <v>43397</v>
      </c>
      <c r="I225" s="11">
        <v>32000</v>
      </c>
      <c r="J225" s="11">
        <v>25379.360000000001</v>
      </c>
      <c r="K225" s="11">
        <v>44200</v>
      </c>
      <c r="L225" s="6">
        <v>0.574193665158371</v>
      </c>
      <c r="M225" s="11">
        <v>1100</v>
      </c>
      <c r="N225" s="11">
        <v>0</v>
      </c>
      <c r="O225" s="11">
        <v>25264.521266968321</v>
      </c>
      <c r="P225" s="48">
        <v>0.30064780307692301</v>
      </c>
    </row>
    <row r="226" spans="1:16" x14ac:dyDescent="0.35">
      <c r="A226" s="50">
        <v>1155</v>
      </c>
      <c r="B226" t="s">
        <v>530</v>
      </c>
      <c r="C226" t="s">
        <v>592</v>
      </c>
      <c r="D226" t="s">
        <v>593</v>
      </c>
      <c r="E226">
        <v>2018</v>
      </c>
      <c r="F226">
        <v>2019</v>
      </c>
      <c r="G226">
        <v>2025</v>
      </c>
      <c r="H226" s="27">
        <v>43342</v>
      </c>
      <c r="I226" s="11">
        <v>250000</v>
      </c>
      <c r="J226" s="11">
        <v>250000</v>
      </c>
      <c r="K226" s="11">
        <v>250000</v>
      </c>
      <c r="L226" s="6">
        <v>0.99999999999999989</v>
      </c>
      <c r="M226" s="11">
        <v>6000</v>
      </c>
      <c r="N226" s="11">
        <v>0</v>
      </c>
      <c r="O226" s="11">
        <v>210000</v>
      </c>
      <c r="P226" s="48">
        <v>2.4990000000000001</v>
      </c>
    </row>
    <row r="227" spans="1:16" x14ac:dyDescent="0.35">
      <c r="A227" s="50">
        <v>1154</v>
      </c>
      <c r="B227" t="s">
        <v>594</v>
      </c>
      <c r="C227" t="s">
        <v>595</v>
      </c>
      <c r="D227" t="s">
        <v>596</v>
      </c>
      <c r="E227">
        <v>2018</v>
      </c>
      <c r="F227">
        <v>2019</v>
      </c>
      <c r="G227">
        <v>2023</v>
      </c>
      <c r="H227" s="27">
        <v>44537</v>
      </c>
      <c r="I227" s="11">
        <v>46716.66</v>
      </c>
      <c r="J227" s="11">
        <v>36919.418464554248</v>
      </c>
      <c r="K227" s="11">
        <v>190000</v>
      </c>
      <c r="L227" s="6">
        <v>0.19431272876081179</v>
      </c>
      <c r="M227" s="11">
        <v>2640</v>
      </c>
      <c r="N227" s="11">
        <v>0</v>
      </c>
      <c r="O227" s="11">
        <v>30266.15063178405</v>
      </c>
      <c r="P227" s="48">
        <v>0.36016719251823021</v>
      </c>
    </row>
    <row r="228" spans="1:16" x14ac:dyDescent="0.35">
      <c r="A228" s="50">
        <v>1152</v>
      </c>
      <c r="B228" t="s">
        <v>597</v>
      </c>
      <c r="C228" t="s">
        <v>598</v>
      </c>
      <c r="D228" t="s">
        <v>599</v>
      </c>
      <c r="E228">
        <v>2018</v>
      </c>
      <c r="F228">
        <v>2020</v>
      </c>
      <c r="G228">
        <v>2023</v>
      </c>
      <c r="H228" s="27">
        <v>43185</v>
      </c>
      <c r="I228" s="11">
        <v>117250</v>
      </c>
      <c r="J228" s="11">
        <v>97870.22</v>
      </c>
      <c r="K228" s="11">
        <v>147000</v>
      </c>
      <c r="L228" s="6">
        <v>0.66578380952380956</v>
      </c>
      <c r="M228" s="11">
        <v>5430</v>
      </c>
      <c r="N228" s="11">
        <v>0</v>
      </c>
      <c r="O228" s="11">
        <v>-153646.25864285714</v>
      </c>
      <c r="P228" s="48">
        <v>-1.82839047785</v>
      </c>
    </row>
    <row r="229" spans="1:16" x14ac:dyDescent="0.35">
      <c r="A229" s="50">
        <v>1150</v>
      </c>
      <c r="B229" t="s">
        <v>213</v>
      </c>
      <c r="C229" t="s">
        <v>600</v>
      </c>
      <c r="D229" t="s">
        <v>601</v>
      </c>
      <c r="E229">
        <v>2017</v>
      </c>
      <c r="F229">
        <v>2020</v>
      </c>
      <c r="G229">
        <v>2025</v>
      </c>
      <c r="H229" s="27">
        <v>43133</v>
      </c>
      <c r="I229" s="11">
        <v>120261</v>
      </c>
      <c r="J229" s="11">
        <v>93804.9</v>
      </c>
      <c r="K229" s="11">
        <v>230000</v>
      </c>
      <c r="L229" s="6">
        <v>0.40784739130434788</v>
      </c>
      <c r="M229" s="11">
        <v>12000</v>
      </c>
      <c r="N229" s="11">
        <v>56246.233734782611</v>
      </c>
      <c r="O229" s="11">
        <v>86137.369043478277</v>
      </c>
      <c r="P229" s="48">
        <v>1.6943648730613046</v>
      </c>
    </row>
    <row r="230" spans="1:16" x14ac:dyDescent="0.35">
      <c r="A230" s="50">
        <v>1147</v>
      </c>
      <c r="B230" t="s">
        <v>602</v>
      </c>
      <c r="C230" t="s">
        <v>603</v>
      </c>
      <c r="D230" t="s">
        <v>604</v>
      </c>
      <c r="E230">
        <v>2018</v>
      </c>
      <c r="F230">
        <v>2019</v>
      </c>
      <c r="G230">
        <v>2025</v>
      </c>
      <c r="H230" s="27">
        <v>43266</v>
      </c>
      <c r="I230" s="11">
        <v>15000</v>
      </c>
      <c r="J230" s="11">
        <v>11250</v>
      </c>
      <c r="K230" s="11">
        <v>15000</v>
      </c>
      <c r="L230" s="6">
        <v>0.75</v>
      </c>
      <c r="M230" s="11">
        <v>2823</v>
      </c>
      <c r="N230" s="11">
        <v>0</v>
      </c>
      <c r="O230" s="11">
        <v>195000</v>
      </c>
      <c r="P230" s="48">
        <v>2.3205</v>
      </c>
    </row>
    <row r="231" spans="1:16" x14ac:dyDescent="0.35">
      <c r="A231" s="50">
        <v>1145</v>
      </c>
      <c r="B231" t="s">
        <v>62</v>
      </c>
      <c r="C231" t="s">
        <v>605</v>
      </c>
      <c r="D231" t="s">
        <v>606</v>
      </c>
      <c r="E231">
        <v>2017</v>
      </c>
      <c r="F231">
        <v>2020</v>
      </c>
      <c r="G231">
        <v>2025</v>
      </c>
      <c r="H231" s="27">
        <v>43319</v>
      </c>
      <c r="I231" s="11">
        <v>550000</v>
      </c>
      <c r="J231" s="11">
        <v>430416.75</v>
      </c>
      <c r="K231" s="11">
        <v>898000</v>
      </c>
      <c r="L231" s="6">
        <v>0.47930595768374162</v>
      </c>
      <c r="M231" s="11">
        <v>55677</v>
      </c>
      <c r="N231" s="11">
        <v>1056869.6366926504</v>
      </c>
      <c r="O231" s="11">
        <v>364713.01001475501</v>
      </c>
      <c r="P231" s="48">
        <v>16.916833495818121</v>
      </c>
    </row>
    <row r="232" spans="1:16" x14ac:dyDescent="0.35">
      <c r="A232" s="50">
        <v>1144</v>
      </c>
      <c r="B232" t="s">
        <v>248</v>
      </c>
      <c r="C232" t="s">
        <v>607</v>
      </c>
      <c r="D232" t="s">
        <v>608</v>
      </c>
      <c r="E232">
        <v>2018</v>
      </c>
      <c r="F232">
        <v>2019</v>
      </c>
      <c r="G232">
        <v>2025</v>
      </c>
      <c r="H232" s="27">
        <v>43293</v>
      </c>
      <c r="I232" s="11">
        <v>1620</v>
      </c>
      <c r="J232" s="11">
        <v>1242</v>
      </c>
      <c r="K232" s="11">
        <v>3240</v>
      </c>
      <c r="L232" s="6">
        <v>0.38333333333333341</v>
      </c>
      <c r="M232" s="11">
        <v>6300</v>
      </c>
      <c r="N232" s="11">
        <v>0</v>
      </c>
      <c r="O232" s="11">
        <v>29976.666666666672</v>
      </c>
      <c r="P232" s="48">
        <v>0.35672233333333336</v>
      </c>
    </row>
    <row r="233" spans="1:16" x14ac:dyDescent="0.35">
      <c r="A233" s="50">
        <v>1143</v>
      </c>
      <c r="B233" t="s">
        <v>248</v>
      </c>
      <c r="C233" t="s">
        <v>609</v>
      </c>
      <c r="D233" t="s">
        <v>610</v>
      </c>
      <c r="E233">
        <v>2018</v>
      </c>
      <c r="F233">
        <v>2019</v>
      </c>
      <c r="G233">
        <v>2023</v>
      </c>
      <c r="H233" s="27">
        <v>43293</v>
      </c>
      <c r="I233" s="11">
        <v>21300</v>
      </c>
      <c r="J233" s="11">
        <v>16330</v>
      </c>
      <c r="K233" s="11">
        <v>62000</v>
      </c>
      <c r="L233" s="6">
        <v>0.26338709677419347</v>
      </c>
      <c r="M233" s="11">
        <v>1750</v>
      </c>
      <c r="N233" s="11">
        <v>0</v>
      </c>
      <c r="O233" s="11">
        <v>48397.379032258061</v>
      </c>
      <c r="P233" s="48">
        <v>0.5759288104838709</v>
      </c>
    </row>
    <row r="234" spans="1:16" x14ac:dyDescent="0.35">
      <c r="A234" s="50">
        <v>1139</v>
      </c>
      <c r="B234" t="s">
        <v>94</v>
      </c>
      <c r="C234" t="s">
        <v>611</v>
      </c>
      <c r="D234" t="s">
        <v>612</v>
      </c>
      <c r="E234">
        <v>2017</v>
      </c>
      <c r="F234">
        <v>2019</v>
      </c>
      <c r="G234">
        <v>2025</v>
      </c>
      <c r="H234" s="27">
        <v>43571</v>
      </c>
      <c r="I234" s="11">
        <v>224600</v>
      </c>
      <c r="J234" s="11">
        <v>187977.32</v>
      </c>
      <c r="K234" s="11">
        <v>367000</v>
      </c>
      <c r="L234" s="6">
        <v>0.51219978201634886</v>
      </c>
      <c r="M234" s="11">
        <v>21500</v>
      </c>
      <c r="N234" s="11">
        <v>0</v>
      </c>
      <c r="O234" s="11">
        <v>374418.04065395088</v>
      </c>
      <c r="P234" s="48">
        <v>4.4555746837820154</v>
      </c>
    </row>
    <row r="235" spans="1:16" x14ac:dyDescent="0.35">
      <c r="A235" s="50">
        <v>1138</v>
      </c>
      <c r="B235" t="s">
        <v>613</v>
      </c>
      <c r="C235" t="s">
        <v>614</v>
      </c>
      <c r="D235" t="s">
        <v>615</v>
      </c>
      <c r="E235">
        <v>2017</v>
      </c>
      <c r="F235">
        <v>2018</v>
      </c>
      <c r="G235">
        <v>2025</v>
      </c>
      <c r="H235" s="27">
        <v>43143</v>
      </c>
      <c r="I235" s="11">
        <v>275000</v>
      </c>
      <c r="J235" s="11">
        <v>156000</v>
      </c>
      <c r="K235" s="11">
        <v>275000</v>
      </c>
      <c r="L235" s="6">
        <v>0.56727272727272715</v>
      </c>
      <c r="M235" s="11">
        <v>32403</v>
      </c>
      <c r="N235" s="11">
        <v>0</v>
      </c>
      <c r="O235" s="11">
        <v>0</v>
      </c>
      <c r="P235" s="48">
        <v>0</v>
      </c>
    </row>
    <row r="236" spans="1:16" x14ac:dyDescent="0.35">
      <c r="A236" s="50">
        <v>1136</v>
      </c>
      <c r="B236" t="s">
        <v>616</v>
      </c>
      <c r="C236" t="s">
        <v>617</v>
      </c>
      <c r="D236" t="s">
        <v>618</v>
      </c>
      <c r="E236">
        <v>2018</v>
      </c>
      <c r="F236">
        <v>2018</v>
      </c>
      <c r="G236">
        <v>2023</v>
      </c>
      <c r="H236" s="27">
        <v>43193</v>
      </c>
      <c r="I236" s="11">
        <v>67000</v>
      </c>
      <c r="J236" s="11">
        <v>31310.804</v>
      </c>
      <c r="K236" s="11">
        <v>94000</v>
      </c>
      <c r="L236" s="6">
        <v>0.33309365957446813</v>
      </c>
      <c r="M236" s="11">
        <v>5851</v>
      </c>
      <c r="N236" s="11">
        <v>0</v>
      </c>
      <c r="O236" s="11">
        <v>23387.17202604255</v>
      </c>
      <c r="P236" s="48">
        <v>0.27830734710990634</v>
      </c>
    </row>
    <row r="237" spans="1:16" x14ac:dyDescent="0.35">
      <c r="A237" s="50">
        <v>1135</v>
      </c>
      <c r="B237" t="s">
        <v>619</v>
      </c>
      <c r="C237" t="s">
        <v>620</v>
      </c>
      <c r="D237" t="s">
        <v>621</v>
      </c>
      <c r="E237">
        <v>2016</v>
      </c>
      <c r="F237">
        <v>2018</v>
      </c>
      <c r="G237">
        <v>2023</v>
      </c>
      <c r="H237" s="27">
        <v>43178</v>
      </c>
      <c r="I237" s="11">
        <v>284000</v>
      </c>
      <c r="J237" s="11">
        <v>284000</v>
      </c>
      <c r="K237" s="11">
        <v>350000</v>
      </c>
      <c r="L237" s="6">
        <v>0.81142857142857139</v>
      </c>
      <c r="M237" s="11">
        <v>0</v>
      </c>
      <c r="N237" s="11">
        <v>0</v>
      </c>
      <c r="O237" s="11">
        <v>0</v>
      </c>
      <c r="P237" s="48">
        <v>0</v>
      </c>
    </row>
    <row r="238" spans="1:16" x14ac:dyDescent="0.35">
      <c r="A238" s="50">
        <v>1134</v>
      </c>
      <c r="B238" t="s">
        <v>71</v>
      </c>
      <c r="C238" t="s">
        <v>622</v>
      </c>
      <c r="D238" t="s">
        <v>623</v>
      </c>
      <c r="E238">
        <v>2018</v>
      </c>
      <c r="F238">
        <v>2019</v>
      </c>
      <c r="G238">
        <v>2025</v>
      </c>
      <c r="H238" s="27">
        <v>43777</v>
      </c>
      <c r="I238" s="11">
        <v>286463.01699999999</v>
      </c>
      <c r="J238" s="11">
        <v>211092.77</v>
      </c>
      <c r="K238" s="11">
        <v>384286.29399999999</v>
      </c>
      <c r="L238" s="6">
        <v>0.54931121222866208</v>
      </c>
      <c r="M238" s="11">
        <v>2412</v>
      </c>
      <c r="N238" s="11">
        <v>0</v>
      </c>
      <c r="O238" s="11">
        <v>28287.440047169621</v>
      </c>
      <c r="P238" s="48">
        <v>0.33662053656131846</v>
      </c>
    </row>
    <row r="239" spans="1:16" x14ac:dyDescent="0.35">
      <c r="A239" s="50">
        <v>1133</v>
      </c>
      <c r="B239" t="s">
        <v>624</v>
      </c>
      <c r="C239" t="s">
        <v>625</v>
      </c>
      <c r="D239" t="s">
        <v>626</v>
      </c>
      <c r="E239">
        <v>2018</v>
      </c>
      <c r="F239">
        <v>2018</v>
      </c>
      <c r="G239">
        <v>2016</v>
      </c>
      <c r="H239" s="27">
        <v>43119</v>
      </c>
      <c r="I239" s="11">
        <v>25900</v>
      </c>
      <c r="J239" s="11">
        <v>21310.1</v>
      </c>
      <c r="K239" s="11">
        <v>28000</v>
      </c>
      <c r="L239" s="6">
        <v>0.76107499999999995</v>
      </c>
      <c r="M239" s="11">
        <v>1134</v>
      </c>
      <c r="N239" s="11">
        <v>0</v>
      </c>
      <c r="O239" s="11">
        <v>13808.944799999999</v>
      </c>
      <c r="P239" s="48">
        <v>0.16432644312</v>
      </c>
    </row>
    <row r="240" spans="1:16" x14ac:dyDescent="0.35">
      <c r="A240" s="50">
        <v>1130</v>
      </c>
      <c r="B240" t="s">
        <v>397</v>
      </c>
      <c r="C240" t="s">
        <v>627</v>
      </c>
      <c r="D240" t="s">
        <v>628</v>
      </c>
      <c r="E240">
        <v>2017</v>
      </c>
      <c r="F240">
        <v>2017</v>
      </c>
      <c r="G240">
        <v>2016</v>
      </c>
      <c r="H240" s="27">
        <v>43097</v>
      </c>
      <c r="I240" s="11">
        <v>1624</v>
      </c>
      <c r="J240" s="11">
        <v>1264.0567262604743</v>
      </c>
      <c r="K240" s="11">
        <v>2500</v>
      </c>
      <c r="L240" s="6">
        <v>0.50562269050418984</v>
      </c>
      <c r="M240" s="11">
        <v>0</v>
      </c>
      <c r="N240" s="11">
        <v>0</v>
      </c>
      <c r="O240" s="11">
        <v>0</v>
      </c>
      <c r="P240" s="48">
        <v>0</v>
      </c>
    </row>
    <row r="241" spans="1:16" x14ac:dyDescent="0.35">
      <c r="A241" s="50">
        <v>1129</v>
      </c>
      <c r="B241" t="s">
        <v>397</v>
      </c>
      <c r="C241" t="s">
        <v>629</v>
      </c>
      <c r="D241" t="s">
        <v>630</v>
      </c>
      <c r="E241">
        <v>2018</v>
      </c>
      <c r="F241">
        <v>2020</v>
      </c>
      <c r="G241">
        <v>2023</v>
      </c>
      <c r="H241" s="27">
        <v>44377</v>
      </c>
      <c r="I241" s="11">
        <v>47444</v>
      </c>
      <c r="J241" s="11">
        <v>38149.572650540256</v>
      </c>
      <c r="K241" s="11">
        <v>135000</v>
      </c>
      <c r="L241" s="6">
        <v>0.28258942704103901</v>
      </c>
      <c r="M241" s="11">
        <v>13200</v>
      </c>
      <c r="N241" s="11">
        <v>0</v>
      </c>
      <c r="O241" s="11">
        <v>56325.724597819892</v>
      </c>
      <c r="P241" s="48">
        <v>0.67027612271405668</v>
      </c>
    </row>
    <row r="242" spans="1:16" x14ac:dyDescent="0.35">
      <c r="A242" s="50">
        <v>1128</v>
      </c>
      <c r="B242" t="s">
        <v>397</v>
      </c>
      <c r="C242" t="s">
        <v>631</v>
      </c>
      <c r="D242" t="s">
        <v>632</v>
      </c>
      <c r="E242">
        <v>2015</v>
      </c>
      <c r="F242">
        <v>2018</v>
      </c>
      <c r="G242">
        <v>2016</v>
      </c>
      <c r="H242" s="27">
        <v>43097</v>
      </c>
      <c r="I242" s="11">
        <v>55168</v>
      </c>
      <c r="J242" s="11">
        <v>42716.143752660377</v>
      </c>
      <c r="K242" s="11">
        <v>297625</v>
      </c>
      <c r="L242" s="6">
        <v>0.14352337254148803</v>
      </c>
      <c r="M242" s="11">
        <v>17472</v>
      </c>
      <c r="N242" s="11">
        <v>0</v>
      </c>
      <c r="O242" s="11">
        <v>18807.302737836595</v>
      </c>
      <c r="P242" s="48">
        <v>0.22380690258025548</v>
      </c>
    </row>
    <row r="243" spans="1:16" x14ac:dyDescent="0.35">
      <c r="A243" s="50">
        <v>1125</v>
      </c>
      <c r="B243" t="s">
        <v>57</v>
      </c>
      <c r="C243" t="s">
        <v>633</v>
      </c>
      <c r="D243" t="s">
        <v>634</v>
      </c>
      <c r="E243">
        <v>2016</v>
      </c>
      <c r="F243">
        <v>2017</v>
      </c>
      <c r="G243">
        <v>2023</v>
      </c>
      <c r="H243" s="27">
        <v>43091</v>
      </c>
      <c r="I243" s="11">
        <v>58000</v>
      </c>
      <c r="J243" s="11">
        <v>44742.879999999997</v>
      </c>
      <c r="K243" s="11">
        <v>58300</v>
      </c>
      <c r="L243" s="6">
        <v>0.76745934819897088</v>
      </c>
      <c r="M243" s="11">
        <v>1132</v>
      </c>
      <c r="N243" s="11">
        <v>0</v>
      </c>
      <c r="O243" s="11">
        <v>89135.18456974272</v>
      </c>
      <c r="P243" s="48">
        <v>1.0607086963799384</v>
      </c>
    </row>
    <row r="244" spans="1:16" x14ac:dyDescent="0.35">
      <c r="A244" s="50">
        <v>1123</v>
      </c>
      <c r="B244" t="s">
        <v>635</v>
      </c>
      <c r="C244" t="s">
        <v>636</v>
      </c>
      <c r="D244" t="s">
        <v>637</v>
      </c>
      <c r="E244">
        <v>2017</v>
      </c>
      <c r="F244">
        <v>2018</v>
      </c>
      <c r="G244">
        <v>2021</v>
      </c>
      <c r="H244" s="27">
        <v>43070</v>
      </c>
      <c r="I244" s="11">
        <v>74471</v>
      </c>
      <c r="J244" s="11">
        <v>59524.695</v>
      </c>
      <c r="K244" s="11">
        <v>84003.255999999994</v>
      </c>
      <c r="L244" s="6">
        <v>0.70859985474848741</v>
      </c>
      <c r="M244" s="11">
        <v>3500</v>
      </c>
      <c r="N244" s="11">
        <v>0</v>
      </c>
      <c r="O244" s="11">
        <v>0</v>
      </c>
      <c r="P244" s="48">
        <v>0</v>
      </c>
    </row>
    <row r="245" spans="1:16" x14ac:dyDescent="0.35">
      <c r="A245" s="50">
        <v>1119</v>
      </c>
      <c r="B245" t="s">
        <v>638</v>
      </c>
      <c r="C245" t="s">
        <v>639</v>
      </c>
      <c r="D245" t="s">
        <v>640</v>
      </c>
      <c r="E245">
        <v>2017</v>
      </c>
      <c r="F245">
        <v>2019</v>
      </c>
      <c r="G245">
        <v>2023</v>
      </c>
      <c r="H245" s="27">
        <v>43412</v>
      </c>
      <c r="I245" s="11">
        <v>555000</v>
      </c>
      <c r="J245" s="11">
        <v>479116.96</v>
      </c>
      <c r="K245" s="11">
        <v>755000</v>
      </c>
      <c r="L245" s="6">
        <v>0.63459199999999993</v>
      </c>
      <c r="M245" s="11">
        <v>50589</v>
      </c>
      <c r="N245" s="11">
        <v>567159.61948799994</v>
      </c>
      <c r="O245" s="11">
        <v>631366.36886400008</v>
      </c>
      <c r="P245" s="48">
        <v>14.2624592613888</v>
      </c>
    </row>
    <row r="246" spans="1:16" x14ac:dyDescent="0.35">
      <c r="A246" s="50">
        <v>1117</v>
      </c>
      <c r="B246" t="s">
        <v>333</v>
      </c>
      <c r="C246" t="s">
        <v>641</v>
      </c>
      <c r="D246" t="s">
        <v>642</v>
      </c>
      <c r="E246">
        <v>2017</v>
      </c>
      <c r="F246">
        <v>2018</v>
      </c>
      <c r="G246">
        <v>2025</v>
      </c>
      <c r="H246" s="27">
        <v>43437</v>
      </c>
      <c r="I246" s="11">
        <v>319500</v>
      </c>
      <c r="J246" s="11">
        <v>266382.36</v>
      </c>
      <c r="K246" s="11">
        <v>319500</v>
      </c>
      <c r="L246" s="6">
        <v>0.8337476056338029</v>
      </c>
      <c r="M246" s="11">
        <v>20600</v>
      </c>
      <c r="N246" s="11">
        <v>0</v>
      </c>
      <c r="O246" s="11">
        <v>188927.20743661968</v>
      </c>
      <c r="P246" s="48">
        <v>2.2482337684957741</v>
      </c>
    </row>
    <row r="247" spans="1:16" x14ac:dyDescent="0.35">
      <c r="A247" s="50">
        <v>1116</v>
      </c>
      <c r="B247" t="s">
        <v>643</v>
      </c>
      <c r="C247" t="s">
        <v>644</v>
      </c>
      <c r="D247" t="s">
        <v>645</v>
      </c>
      <c r="E247">
        <v>2018</v>
      </c>
      <c r="F247">
        <v>2019</v>
      </c>
      <c r="G247">
        <v>2023</v>
      </c>
      <c r="H247" s="27">
        <v>43271</v>
      </c>
      <c r="I247" s="11">
        <v>185230</v>
      </c>
      <c r="J247" s="11">
        <v>149870.65</v>
      </c>
      <c r="K247" s="11">
        <v>261362</v>
      </c>
      <c r="L247" s="6">
        <v>0.57342172924908752</v>
      </c>
      <c r="M247" s="11">
        <v>25716</v>
      </c>
      <c r="N247" s="11">
        <v>68815.194883724485</v>
      </c>
      <c r="O247" s="11">
        <v>181868.72933555758</v>
      </c>
      <c r="P247" s="48">
        <v>2.9831386982094563</v>
      </c>
    </row>
    <row r="248" spans="1:16" x14ac:dyDescent="0.35">
      <c r="A248" s="50">
        <v>1114</v>
      </c>
      <c r="B248" t="s">
        <v>646</v>
      </c>
      <c r="C248" t="s">
        <v>647</v>
      </c>
      <c r="D248" t="s">
        <v>648</v>
      </c>
      <c r="E248">
        <v>2017</v>
      </c>
      <c r="F248">
        <v>2018</v>
      </c>
      <c r="G248">
        <v>2021</v>
      </c>
      <c r="H248" s="27">
        <v>43070</v>
      </c>
      <c r="I248" s="11">
        <v>26000</v>
      </c>
      <c r="J248" s="11">
        <v>19277.935000000001</v>
      </c>
      <c r="K248" s="11">
        <v>27000</v>
      </c>
      <c r="L248" s="6">
        <v>0.71399759259259254</v>
      </c>
      <c r="M248" s="11">
        <v>854</v>
      </c>
      <c r="N248" s="11">
        <v>0</v>
      </c>
      <c r="O248" s="11">
        <v>3048.7697203703701</v>
      </c>
      <c r="P248" s="48">
        <v>3.6280359672407406E-2</v>
      </c>
    </row>
    <row r="249" spans="1:16" x14ac:dyDescent="0.35">
      <c r="A249" s="50">
        <v>1113</v>
      </c>
      <c r="B249" t="s">
        <v>313</v>
      </c>
      <c r="C249" t="s">
        <v>649</v>
      </c>
      <c r="D249" t="s">
        <v>650</v>
      </c>
      <c r="E249">
        <v>2016</v>
      </c>
      <c r="F249">
        <v>2017</v>
      </c>
      <c r="G249">
        <v>2025</v>
      </c>
      <c r="H249" s="27">
        <v>43062</v>
      </c>
      <c r="I249" s="11">
        <v>210300</v>
      </c>
      <c r="J249" s="11">
        <v>156193.34</v>
      </c>
      <c r="K249" s="11">
        <v>520000</v>
      </c>
      <c r="L249" s="6">
        <v>0.3003718076923077</v>
      </c>
      <c r="M249" s="11">
        <v>12300</v>
      </c>
      <c r="N249" s="11">
        <v>0</v>
      </c>
      <c r="O249" s="11">
        <v>147782.92938461539</v>
      </c>
      <c r="P249" s="48">
        <v>1.7586168596769232</v>
      </c>
    </row>
    <row r="250" spans="1:16" x14ac:dyDescent="0.35">
      <c r="A250" s="50">
        <v>1112</v>
      </c>
      <c r="B250" t="s">
        <v>272</v>
      </c>
      <c r="C250" t="s">
        <v>651</v>
      </c>
      <c r="D250" t="s">
        <v>652</v>
      </c>
      <c r="E250">
        <v>2017</v>
      </c>
      <c r="F250">
        <v>2019</v>
      </c>
      <c r="G250">
        <v>2025</v>
      </c>
      <c r="H250" s="27">
        <v>44300</v>
      </c>
      <c r="I250" s="11">
        <v>258000.08</v>
      </c>
      <c r="J250" s="11">
        <v>222818.27</v>
      </c>
      <c r="K250" s="11">
        <v>368500</v>
      </c>
      <c r="L250" s="6">
        <v>0.60466287652645867</v>
      </c>
      <c r="M250" s="11">
        <v>9075</v>
      </c>
      <c r="N250" s="11">
        <v>353231.35454635008</v>
      </c>
      <c r="O250" s="11">
        <v>134439.2323097015</v>
      </c>
      <c r="P250" s="48">
        <v>5.8032799835870135</v>
      </c>
    </row>
    <row r="251" spans="1:16" x14ac:dyDescent="0.35">
      <c r="A251" s="50">
        <v>1109</v>
      </c>
      <c r="B251" t="s">
        <v>653</v>
      </c>
      <c r="C251" t="s">
        <v>654</v>
      </c>
      <c r="D251" t="s">
        <v>655</v>
      </c>
      <c r="E251">
        <v>2017</v>
      </c>
      <c r="F251">
        <v>2018</v>
      </c>
      <c r="G251">
        <v>2023</v>
      </c>
      <c r="H251" s="27">
        <v>43368</v>
      </c>
      <c r="I251" s="11">
        <v>49790</v>
      </c>
      <c r="J251" s="11">
        <v>39831.94</v>
      </c>
      <c r="K251" s="11">
        <v>128800</v>
      </c>
      <c r="L251" s="6">
        <v>0.30925419254658387</v>
      </c>
      <c r="M251" s="11">
        <v>3174</v>
      </c>
      <c r="N251" s="11">
        <v>0</v>
      </c>
      <c r="O251" s="11">
        <v>31606.644390000001</v>
      </c>
      <c r="P251" s="48">
        <v>0.376119068241</v>
      </c>
    </row>
    <row r="252" spans="1:16" x14ac:dyDescent="0.35">
      <c r="A252" s="50">
        <v>1105</v>
      </c>
      <c r="B252" t="s">
        <v>656</v>
      </c>
      <c r="C252" t="s">
        <v>657</v>
      </c>
      <c r="D252" t="s">
        <v>658</v>
      </c>
      <c r="E252">
        <v>2015</v>
      </c>
      <c r="F252">
        <v>2017</v>
      </c>
      <c r="G252">
        <v>2023</v>
      </c>
      <c r="H252" s="27">
        <v>43040</v>
      </c>
      <c r="I252" s="11">
        <v>2500</v>
      </c>
      <c r="J252" s="11">
        <v>1833.333333333333</v>
      </c>
      <c r="K252" s="11">
        <v>3500</v>
      </c>
      <c r="L252" s="6">
        <v>0.52380952380952384</v>
      </c>
      <c r="M252" s="11">
        <v>132</v>
      </c>
      <c r="N252" s="11">
        <v>0</v>
      </c>
      <c r="O252" s="11">
        <v>3222.0571428571429</v>
      </c>
      <c r="P252" s="48">
        <v>3.8342479999999998E-2</v>
      </c>
    </row>
    <row r="253" spans="1:16" x14ac:dyDescent="0.35">
      <c r="A253" s="50">
        <v>1102</v>
      </c>
      <c r="B253" t="s">
        <v>659</v>
      </c>
      <c r="C253" t="s">
        <v>660</v>
      </c>
      <c r="D253" t="s">
        <v>661</v>
      </c>
      <c r="E253">
        <v>2018</v>
      </c>
      <c r="F253">
        <v>2019</v>
      </c>
      <c r="G253">
        <v>2025</v>
      </c>
      <c r="H253" s="27">
        <v>42968</v>
      </c>
      <c r="I253" s="11">
        <v>30000</v>
      </c>
      <c r="J253" s="11">
        <v>7155.4393632416777</v>
      </c>
      <c r="K253" s="11">
        <v>34700</v>
      </c>
      <c r="L253" s="6">
        <v>0.20620862718275729</v>
      </c>
      <c r="M253" s="11">
        <v>1200</v>
      </c>
      <c r="N253" s="11">
        <v>0</v>
      </c>
      <c r="O253" s="11">
        <v>18830.971834329401</v>
      </c>
      <c r="P253" s="48">
        <v>0.22408856482851985</v>
      </c>
    </row>
    <row r="254" spans="1:16" x14ac:dyDescent="0.35">
      <c r="A254" s="50">
        <v>1098</v>
      </c>
      <c r="B254" t="s">
        <v>662</v>
      </c>
      <c r="C254" t="s">
        <v>663</v>
      </c>
      <c r="D254" t="s">
        <v>664</v>
      </c>
      <c r="E254">
        <v>2017</v>
      </c>
      <c r="F254">
        <v>2017</v>
      </c>
      <c r="G254">
        <v>2025</v>
      </c>
      <c r="H254" s="27">
        <v>42887</v>
      </c>
      <c r="I254" s="11">
        <v>4000</v>
      </c>
      <c r="J254" s="11">
        <v>3200</v>
      </c>
      <c r="K254" s="11">
        <v>5750</v>
      </c>
      <c r="L254" s="6">
        <v>0.55652173913043479</v>
      </c>
      <c r="M254" s="11">
        <v>1130</v>
      </c>
      <c r="N254" s="11">
        <v>0</v>
      </c>
      <c r="O254" s="11">
        <v>103513.04347826089</v>
      </c>
      <c r="P254" s="48">
        <v>1.2318052173913046</v>
      </c>
    </row>
    <row r="255" spans="1:16" x14ac:dyDescent="0.35">
      <c r="A255" s="50">
        <v>1090</v>
      </c>
      <c r="B255" t="s">
        <v>328</v>
      </c>
      <c r="C255" t="s">
        <v>665</v>
      </c>
      <c r="D255" t="s">
        <v>666</v>
      </c>
      <c r="E255">
        <v>2016</v>
      </c>
      <c r="F255">
        <v>2017</v>
      </c>
      <c r="G255">
        <v>2023</v>
      </c>
      <c r="H255" s="27">
        <v>42923</v>
      </c>
      <c r="I255" s="11">
        <v>211901.66</v>
      </c>
      <c r="J255" s="11">
        <v>153675.43</v>
      </c>
      <c r="K255" s="11">
        <v>212000</v>
      </c>
      <c r="L255" s="6">
        <v>0.7248841037735847</v>
      </c>
      <c r="M255" s="11">
        <v>11148</v>
      </c>
      <c r="N255" s="11">
        <v>80810.079888679247</v>
      </c>
      <c r="O255" s="11">
        <v>201217.09892281133</v>
      </c>
      <c r="P255" s="48">
        <v>3.3561234278567378</v>
      </c>
    </row>
    <row r="256" spans="1:16" x14ac:dyDescent="0.35">
      <c r="A256" s="50">
        <v>1087</v>
      </c>
      <c r="B256" t="s">
        <v>667</v>
      </c>
      <c r="C256" t="s">
        <v>668</v>
      </c>
      <c r="D256" t="s">
        <v>669</v>
      </c>
      <c r="E256">
        <v>2011</v>
      </c>
      <c r="F256">
        <v>2013</v>
      </c>
      <c r="G256">
        <v>2023</v>
      </c>
      <c r="H256" s="27">
        <v>41072</v>
      </c>
      <c r="I256" s="11">
        <v>21700</v>
      </c>
      <c r="J256" s="11">
        <v>7052.5</v>
      </c>
      <c r="K256" s="11">
        <v>31000</v>
      </c>
      <c r="L256" s="6">
        <v>0.22750000000000001</v>
      </c>
      <c r="M256" s="11">
        <v>1050</v>
      </c>
      <c r="N256" s="11">
        <v>0</v>
      </c>
      <c r="O256" s="11">
        <v>19253.325000000001</v>
      </c>
      <c r="P256" s="48">
        <v>0.2291145675</v>
      </c>
    </row>
    <row r="257" spans="1:16" x14ac:dyDescent="0.35">
      <c r="A257" s="50">
        <v>1085</v>
      </c>
      <c r="B257" t="s">
        <v>423</v>
      </c>
      <c r="C257" t="s">
        <v>670</v>
      </c>
      <c r="D257" t="s">
        <v>671</v>
      </c>
      <c r="E257">
        <v>2009</v>
      </c>
      <c r="F257">
        <v>2010</v>
      </c>
      <c r="G257">
        <v>2023</v>
      </c>
      <c r="H257" s="27">
        <v>40632</v>
      </c>
      <c r="I257" s="11">
        <v>15963.175999999999</v>
      </c>
      <c r="J257" s="11">
        <v>2347.5190616226932</v>
      </c>
      <c r="K257" s="11">
        <v>28200</v>
      </c>
      <c r="L257" s="6">
        <v>8.3245356795130968E-2</v>
      </c>
      <c r="M257" s="11">
        <v>755</v>
      </c>
      <c r="N257" s="11">
        <v>0</v>
      </c>
      <c r="O257" s="11">
        <v>5028.0195504259109</v>
      </c>
      <c r="P257" s="48">
        <v>5.9833432650068338E-2</v>
      </c>
    </row>
    <row r="258" spans="1:16" x14ac:dyDescent="0.35">
      <c r="A258" s="50">
        <v>1084</v>
      </c>
      <c r="B258" t="s">
        <v>423</v>
      </c>
      <c r="C258" t="s">
        <v>672</v>
      </c>
      <c r="D258" t="s">
        <v>673</v>
      </c>
      <c r="E258">
        <v>2009</v>
      </c>
      <c r="F258">
        <v>2010</v>
      </c>
      <c r="G258">
        <v>2023</v>
      </c>
      <c r="H258" s="27">
        <v>40632</v>
      </c>
      <c r="I258" s="11">
        <v>248019.16699999999</v>
      </c>
      <c r="J258" s="11">
        <v>36473.300938377317</v>
      </c>
      <c r="K258" s="11">
        <v>254500</v>
      </c>
      <c r="L258" s="6">
        <v>0.14331355967928211</v>
      </c>
      <c r="M258" s="11">
        <v>6454</v>
      </c>
      <c r="N258" s="11">
        <v>0</v>
      </c>
      <c r="O258" s="11">
        <v>63821.254277735999</v>
      </c>
      <c r="P258" s="48">
        <v>0.75947292590505833</v>
      </c>
    </row>
    <row r="259" spans="1:16" x14ac:dyDescent="0.35">
      <c r="A259" s="50">
        <v>1083</v>
      </c>
      <c r="B259" t="s">
        <v>674</v>
      </c>
      <c r="C259" t="s">
        <v>675</v>
      </c>
      <c r="D259" t="s">
        <v>676</v>
      </c>
      <c r="E259">
        <v>2010</v>
      </c>
      <c r="F259">
        <v>2012</v>
      </c>
      <c r="G259">
        <v>2016</v>
      </c>
      <c r="H259" s="27">
        <v>40695</v>
      </c>
      <c r="I259" s="11">
        <v>160000</v>
      </c>
      <c r="J259" s="11">
        <v>88226.5</v>
      </c>
      <c r="K259" s="11">
        <v>241200</v>
      </c>
      <c r="L259" s="6">
        <v>0.36578150912106128</v>
      </c>
      <c r="M259" s="11">
        <v>7300</v>
      </c>
      <c r="N259" s="11">
        <v>0</v>
      </c>
      <c r="O259" s="11">
        <v>77435.945480928684</v>
      </c>
      <c r="P259" s="48">
        <v>0.92148775122305127</v>
      </c>
    </row>
    <row r="260" spans="1:16" x14ac:dyDescent="0.35">
      <c r="A260" s="50">
        <v>1073</v>
      </c>
      <c r="B260" t="s">
        <v>208</v>
      </c>
      <c r="C260" t="s">
        <v>677</v>
      </c>
      <c r="D260" t="s">
        <v>678</v>
      </c>
      <c r="E260">
        <v>2010</v>
      </c>
      <c r="F260">
        <v>2013</v>
      </c>
      <c r="G260">
        <v>2023</v>
      </c>
      <c r="H260" s="27">
        <v>43822</v>
      </c>
      <c r="I260" s="11">
        <v>485246.24</v>
      </c>
      <c r="J260" s="11">
        <v>358124.42022541986</v>
      </c>
      <c r="K260" s="11">
        <v>596000</v>
      </c>
      <c r="L260" s="6">
        <v>0.60087989970708044</v>
      </c>
      <c r="M260" s="11">
        <v>30000</v>
      </c>
      <c r="N260" s="11">
        <v>0</v>
      </c>
      <c r="O260" s="11">
        <v>897714.5701623779</v>
      </c>
      <c r="P260" s="48">
        <v>10.682803384932297</v>
      </c>
    </row>
    <row r="261" spans="1:16" x14ac:dyDescent="0.35">
      <c r="A261" s="50">
        <v>1071</v>
      </c>
      <c r="B261" t="s">
        <v>208</v>
      </c>
      <c r="C261" t="s">
        <v>679</v>
      </c>
      <c r="D261" t="s">
        <v>680</v>
      </c>
      <c r="E261">
        <v>2011</v>
      </c>
      <c r="F261">
        <v>2014</v>
      </c>
      <c r="G261">
        <v>2016</v>
      </c>
      <c r="H261" s="27">
        <v>43822</v>
      </c>
      <c r="I261" s="11">
        <v>420125</v>
      </c>
      <c r="J261" s="11">
        <v>314806.45977458014</v>
      </c>
      <c r="K261" s="11">
        <v>540700</v>
      </c>
      <c r="L261" s="6">
        <v>0.58222019562526373</v>
      </c>
      <c r="M261" s="11">
        <v>26142</v>
      </c>
      <c r="N261" s="11">
        <v>0</v>
      </c>
      <c r="O261" s="11">
        <v>517493.61203721189</v>
      </c>
      <c r="P261" s="48">
        <v>6.1581739832428211</v>
      </c>
    </row>
    <row r="262" spans="1:16" x14ac:dyDescent="0.35">
      <c r="A262" s="50">
        <v>1070</v>
      </c>
      <c r="B262" t="s">
        <v>681</v>
      </c>
      <c r="C262" t="s">
        <v>682</v>
      </c>
      <c r="D262" t="s">
        <v>683</v>
      </c>
      <c r="E262">
        <v>2014</v>
      </c>
      <c r="F262">
        <v>2015</v>
      </c>
      <c r="G262">
        <v>2025</v>
      </c>
      <c r="H262" s="27">
        <v>42136</v>
      </c>
      <c r="I262" s="11">
        <v>5000</v>
      </c>
      <c r="J262" s="11">
        <v>2020.540243902439</v>
      </c>
      <c r="K262" s="11">
        <v>5000</v>
      </c>
      <c r="L262" s="6">
        <v>0.40410804878048778</v>
      </c>
      <c r="M262" s="11">
        <v>17324</v>
      </c>
      <c r="N262" s="11">
        <v>0</v>
      </c>
      <c r="O262" s="11">
        <v>627909.95603195124</v>
      </c>
      <c r="P262" s="48">
        <v>7.4721284767802194</v>
      </c>
    </row>
    <row r="263" spans="1:16" x14ac:dyDescent="0.35">
      <c r="A263" s="50">
        <v>1068</v>
      </c>
      <c r="B263" t="s">
        <v>681</v>
      </c>
      <c r="C263" t="s">
        <v>684</v>
      </c>
      <c r="D263" t="s">
        <v>685</v>
      </c>
      <c r="E263">
        <v>2015</v>
      </c>
      <c r="F263">
        <v>2016</v>
      </c>
      <c r="G263">
        <v>2023</v>
      </c>
      <c r="H263" s="27">
        <v>42136</v>
      </c>
      <c r="I263" s="11">
        <v>30000</v>
      </c>
      <c r="J263" s="11">
        <v>12123.241463414639</v>
      </c>
      <c r="K263" s="11">
        <v>45000</v>
      </c>
      <c r="L263" s="6">
        <v>0.26940536585365848</v>
      </c>
      <c r="M263" s="11">
        <v>1200</v>
      </c>
      <c r="N263" s="11">
        <v>0</v>
      </c>
      <c r="O263" s="11">
        <v>27802.633756097559</v>
      </c>
      <c r="P263" s="48">
        <v>0.33085134169756092</v>
      </c>
    </row>
    <row r="264" spans="1:16" x14ac:dyDescent="0.35">
      <c r="A264" s="50">
        <v>1050</v>
      </c>
      <c r="B264" t="s">
        <v>686</v>
      </c>
      <c r="C264" t="s">
        <v>687</v>
      </c>
      <c r="D264" t="s">
        <v>688</v>
      </c>
      <c r="E264">
        <v>2009</v>
      </c>
      <c r="F264">
        <v>2012</v>
      </c>
      <c r="G264">
        <v>2016</v>
      </c>
      <c r="H264" s="27">
        <v>41271</v>
      </c>
      <c r="I264" s="11">
        <v>358000</v>
      </c>
      <c r="J264" s="11">
        <v>250520.08900000001</v>
      </c>
      <c r="K264" s="11">
        <v>370000</v>
      </c>
      <c r="L264" s="6">
        <v>0.6770813216216216</v>
      </c>
      <c r="M264" s="11">
        <v>12400</v>
      </c>
      <c r="N264" s="11">
        <v>0</v>
      </c>
      <c r="O264" s="11">
        <v>251874.25164324319</v>
      </c>
      <c r="P264" s="48">
        <v>2.9973035945545936</v>
      </c>
    </row>
    <row r="265" spans="1:16" x14ac:dyDescent="0.35">
      <c r="A265" s="50">
        <v>1044</v>
      </c>
      <c r="B265" t="s">
        <v>201</v>
      </c>
      <c r="C265" t="s">
        <v>689</v>
      </c>
      <c r="D265" t="s">
        <v>690</v>
      </c>
      <c r="E265">
        <v>2014</v>
      </c>
      <c r="F265">
        <v>2014</v>
      </c>
      <c r="G265">
        <v>2025</v>
      </c>
      <c r="H265" s="27">
        <v>43817</v>
      </c>
      <c r="I265" s="11">
        <v>4000</v>
      </c>
      <c r="J265" s="11">
        <v>3272.7274173471637</v>
      </c>
      <c r="K265" s="11">
        <v>4400</v>
      </c>
      <c r="L265" s="6">
        <v>0.74380168576071914</v>
      </c>
      <c r="M265" s="11">
        <v>23731</v>
      </c>
      <c r="N265" s="11">
        <v>0</v>
      </c>
      <c r="O265" s="11">
        <v>143412.4030315243</v>
      </c>
      <c r="P265" s="48">
        <v>1.706607596075139</v>
      </c>
    </row>
    <row r="266" spans="1:16" x14ac:dyDescent="0.35">
      <c r="A266" s="50">
        <v>1043</v>
      </c>
      <c r="B266" t="s">
        <v>201</v>
      </c>
      <c r="C266" t="s">
        <v>691</v>
      </c>
      <c r="D266" t="s">
        <v>692</v>
      </c>
      <c r="E266">
        <v>2011</v>
      </c>
      <c r="F266">
        <v>2014</v>
      </c>
      <c r="G266">
        <v>2016</v>
      </c>
      <c r="H266" s="27">
        <v>43817</v>
      </c>
      <c r="I266" s="11">
        <v>16396</v>
      </c>
      <c r="J266" s="11">
        <v>13414.90968370603</v>
      </c>
      <c r="K266" s="11">
        <v>31800</v>
      </c>
      <c r="L266" s="6">
        <v>0.42185250577691907</v>
      </c>
      <c r="M266" s="11">
        <v>920</v>
      </c>
      <c r="N266" s="11">
        <v>0</v>
      </c>
      <c r="O266" s="11">
        <v>35705.596088958431</v>
      </c>
      <c r="P266" s="48">
        <v>0.42489659345860531</v>
      </c>
    </row>
    <row r="267" spans="1:16" x14ac:dyDescent="0.35">
      <c r="A267" s="50">
        <v>1042</v>
      </c>
      <c r="B267" t="s">
        <v>201</v>
      </c>
      <c r="C267" t="s">
        <v>693</v>
      </c>
      <c r="D267" t="s">
        <v>694</v>
      </c>
      <c r="E267">
        <v>2011</v>
      </c>
      <c r="F267">
        <v>2014</v>
      </c>
      <c r="G267">
        <v>2016</v>
      </c>
      <c r="H267" s="27">
        <v>43817</v>
      </c>
      <c r="I267" s="11">
        <v>26000</v>
      </c>
      <c r="J267" s="11">
        <v>21272.72821275657</v>
      </c>
      <c r="K267" s="11">
        <v>26000</v>
      </c>
      <c r="L267" s="6">
        <v>0.81818185433679114</v>
      </c>
      <c r="M267" s="11">
        <v>420</v>
      </c>
      <c r="N267" s="11">
        <v>0</v>
      </c>
      <c r="O267" s="11">
        <v>4123.6365458574273</v>
      </c>
      <c r="P267" s="48">
        <v>4.9071274895703385E-2</v>
      </c>
    </row>
    <row r="268" spans="1:16" x14ac:dyDescent="0.35">
      <c r="A268" s="50">
        <v>1041</v>
      </c>
      <c r="B268" t="s">
        <v>201</v>
      </c>
      <c r="C268" t="s">
        <v>695</v>
      </c>
      <c r="D268" t="s">
        <v>696</v>
      </c>
      <c r="E268">
        <v>2013</v>
      </c>
      <c r="F268">
        <v>2015</v>
      </c>
      <c r="G268">
        <v>2016</v>
      </c>
      <c r="H268" s="27">
        <v>43817</v>
      </c>
      <c r="I268" s="11">
        <v>46200</v>
      </c>
      <c r="J268" s="11">
        <v>37800.00167035975</v>
      </c>
      <c r="K268" s="11">
        <v>47800</v>
      </c>
      <c r="L268" s="6">
        <v>0.79079501402426244</v>
      </c>
      <c r="M268" s="11">
        <v>1488</v>
      </c>
      <c r="N268" s="11">
        <v>0</v>
      </c>
      <c r="O268" s="11">
        <v>415140.81165026658</v>
      </c>
      <c r="P268" s="48">
        <v>4.9401756586381724</v>
      </c>
    </row>
    <row r="269" spans="1:16" x14ac:dyDescent="0.35">
      <c r="A269" s="50">
        <v>1040</v>
      </c>
      <c r="B269" t="s">
        <v>100</v>
      </c>
      <c r="C269" t="s">
        <v>697</v>
      </c>
      <c r="D269" t="s">
        <v>698</v>
      </c>
      <c r="E269">
        <v>2015</v>
      </c>
      <c r="F269">
        <v>2017</v>
      </c>
      <c r="G269">
        <v>2023</v>
      </c>
      <c r="H269" s="27">
        <v>42725</v>
      </c>
      <c r="I269" s="11">
        <v>277000</v>
      </c>
      <c r="J269" s="11">
        <v>218262.7778666667</v>
      </c>
      <c r="K269" s="11">
        <v>277000</v>
      </c>
      <c r="L269" s="6">
        <v>0.78795226666666673</v>
      </c>
      <c r="M269" s="11">
        <v>4121</v>
      </c>
      <c r="N269" s="11">
        <v>57520.515466666671</v>
      </c>
      <c r="O269" s="11">
        <v>140601.65089741329</v>
      </c>
      <c r="P269" s="48">
        <v>2.3576537797325514</v>
      </c>
    </row>
    <row r="270" spans="1:16" x14ac:dyDescent="0.35">
      <c r="A270" s="50">
        <v>1037</v>
      </c>
      <c r="B270" t="s">
        <v>349</v>
      </c>
      <c r="C270" t="s">
        <v>699</v>
      </c>
      <c r="D270" t="s">
        <v>700</v>
      </c>
      <c r="E270">
        <v>2016</v>
      </c>
      <c r="F270">
        <v>2018</v>
      </c>
      <c r="G270">
        <v>2025</v>
      </c>
      <c r="H270" s="27">
        <v>43454</v>
      </c>
      <c r="I270" s="11">
        <v>9055.68</v>
      </c>
      <c r="J270" s="11">
        <v>5916.8543227489054</v>
      </c>
      <c r="K270" s="11">
        <v>12477.165000000001</v>
      </c>
      <c r="L270" s="6">
        <v>0.47421464112632189</v>
      </c>
      <c r="M270" s="11">
        <v>14172</v>
      </c>
      <c r="N270" s="11">
        <v>0</v>
      </c>
      <c r="O270" s="11">
        <v>862240.77122793486</v>
      </c>
      <c r="P270" s="48">
        <v>10.260665177612424</v>
      </c>
    </row>
    <row r="271" spans="1:16" x14ac:dyDescent="0.35">
      <c r="A271" s="50">
        <v>1036</v>
      </c>
      <c r="B271" t="s">
        <v>100</v>
      </c>
      <c r="C271" t="s">
        <v>701</v>
      </c>
      <c r="D271" t="s">
        <v>702</v>
      </c>
      <c r="E271">
        <v>2016</v>
      </c>
      <c r="F271">
        <v>2017</v>
      </c>
      <c r="G271">
        <v>2023</v>
      </c>
      <c r="H271" s="27">
        <v>42725</v>
      </c>
      <c r="I271" s="11">
        <v>77600</v>
      </c>
      <c r="J271" s="11">
        <v>61145.095893333339</v>
      </c>
      <c r="K271" s="11">
        <v>77600</v>
      </c>
      <c r="L271" s="6">
        <v>0.78795226666666673</v>
      </c>
      <c r="M271" s="11">
        <v>1220</v>
      </c>
      <c r="N271" s="11">
        <v>37033.756533333333</v>
      </c>
      <c r="O271" s="11">
        <v>68252.425338666668</v>
      </c>
      <c r="P271" s="48">
        <v>1.2529055642767999</v>
      </c>
    </row>
    <row r="272" spans="1:16" x14ac:dyDescent="0.35">
      <c r="A272" s="50">
        <v>1035</v>
      </c>
      <c r="B272" t="s">
        <v>100</v>
      </c>
      <c r="C272" t="s">
        <v>703</v>
      </c>
      <c r="D272" t="s">
        <v>704</v>
      </c>
      <c r="E272">
        <v>2012</v>
      </c>
      <c r="F272">
        <v>2016</v>
      </c>
      <c r="G272">
        <v>2025</v>
      </c>
      <c r="H272" s="27">
        <v>42725</v>
      </c>
      <c r="I272" s="11">
        <v>25400</v>
      </c>
      <c r="J272" s="11">
        <v>20013.987573333332</v>
      </c>
      <c r="K272" s="11">
        <v>35600</v>
      </c>
      <c r="L272" s="6">
        <v>0.56219066217228464</v>
      </c>
      <c r="M272" s="11">
        <v>50000</v>
      </c>
      <c r="N272" s="11">
        <v>0</v>
      </c>
      <c r="O272" s="11">
        <v>3092048.6419475661</v>
      </c>
      <c r="P272" s="48">
        <v>36.795378839176038</v>
      </c>
    </row>
    <row r="273" spans="1:16" x14ac:dyDescent="0.35">
      <c r="A273" s="50">
        <v>1033</v>
      </c>
      <c r="B273" t="s">
        <v>705</v>
      </c>
      <c r="C273" t="s">
        <v>703</v>
      </c>
      <c r="D273" t="s">
        <v>706</v>
      </c>
      <c r="E273">
        <v>2016</v>
      </c>
      <c r="F273">
        <v>2018</v>
      </c>
      <c r="G273">
        <v>2025</v>
      </c>
      <c r="H273" s="27">
        <v>42736</v>
      </c>
      <c r="I273" s="11">
        <v>23600</v>
      </c>
      <c r="J273" s="11">
        <v>12980</v>
      </c>
      <c r="K273" s="11">
        <v>23600</v>
      </c>
      <c r="L273" s="6">
        <v>0.55000000000000004</v>
      </c>
      <c r="M273" s="11">
        <v>32000</v>
      </c>
      <c r="N273" s="11">
        <v>0</v>
      </c>
      <c r="O273" s="11">
        <v>1705000</v>
      </c>
      <c r="P273" s="48">
        <v>20.2895</v>
      </c>
    </row>
    <row r="274" spans="1:16" x14ac:dyDescent="0.35">
      <c r="A274" s="50">
        <v>1024</v>
      </c>
      <c r="B274" t="s">
        <v>707</v>
      </c>
      <c r="C274" t="s">
        <v>708</v>
      </c>
      <c r="D274" t="s">
        <v>709</v>
      </c>
      <c r="E274">
        <v>2016</v>
      </c>
      <c r="F274">
        <v>2016</v>
      </c>
      <c r="G274">
        <v>2025</v>
      </c>
      <c r="H274" s="27">
        <v>42641</v>
      </c>
      <c r="I274" s="11">
        <v>12780</v>
      </c>
      <c r="J274" s="11">
        <v>9671.4</v>
      </c>
      <c r="K274" s="11">
        <v>20500</v>
      </c>
      <c r="L274" s="6">
        <v>0.47177560975609761</v>
      </c>
      <c r="M274" s="11">
        <v>34700</v>
      </c>
      <c r="N274" s="11">
        <v>0</v>
      </c>
      <c r="O274" s="11">
        <v>1096764.122985366</v>
      </c>
      <c r="P274" s="48">
        <v>13.051493063525855</v>
      </c>
    </row>
    <row r="275" spans="1:16" x14ac:dyDescent="0.35">
      <c r="A275" s="50">
        <v>1021</v>
      </c>
      <c r="B275" t="s">
        <v>538</v>
      </c>
      <c r="C275" t="s">
        <v>710</v>
      </c>
      <c r="D275" t="s">
        <v>711</v>
      </c>
      <c r="E275">
        <v>2014</v>
      </c>
      <c r="F275">
        <v>2016</v>
      </c>
      <c r="G275">
        <v>2025</v>
      </c>
      <c r="H275" s="27">
        <v>42300</v>
      </c>
      <c r="I275" s="11">
        <v>21000</v>
      </c>
      <c r="J275" s="11">
        <v>14266.66</v>
      </c>
      <c r="K275" s="11">
        <v>21000</v>
      </c>
      <c r="L275" s="6">
        <v>0.67936476190476203</v>
      </c>
      <c r="M275" s="11">
        <v>65714</v>
      </c>
      <c r="N275" s="11">
        <v>0</v>
      </c>
      <c r="O275" s="11">
        <v>1363963.3499352382</v>
      </c>
      <c r="P275" s="48">
        <v>16.231163864229334</v>
      </c>
    </row>
    <row r="276" spans="1:16" x14ac:dyDescent="0.35">
      <c r="A276" s="50">
        <v>1017</v>
      </c>
      <c r="B276" t="s">
        <v>712</v>
      </c>
      <c r="C276" t="s">
        <v>713</v>
      </c>
      <c r="D276" t="s">
        <v>714</v>
      </c>
      <c r="E276">
        <v>2015</v>
      </c>
      <c r="F276">
        <v>2017</v>
      </c>
      <c r="G276">
        <v>2023</v>
      </c>
      <c r="H276" s="27">
        <v>42611</v>
      </c>
      <c r="I276" s="11">
        <v>192307</v>
      </c>
      <c r="J276" s="11">
        <v>192307</v>
      </c>
      <c r="K276" s="11">
        <v>226000</v>
      </c>
      <c r="L276" s="6">
        <v>0.85091592920353987</v>
      </c>
      <c r="M276" s="11">
        <v>8626</v>
      </c>
      <c r="N276" s="11">
        <v>0</v>
      </c>
      <c r="O276" s="11">
        <v>377276.04139292042</v>
      </c>
      <c r="P276" s="48">
        <v>4.4895848925757527</v>
      </c>
    </row>
    <row r="277" spans="1:16" x14ac:dyDescent="0.35">
      <c r="A277" s="50">
        <v>1014</v>
      </c>
      <c r="B277" t="s">
        <v>681</v>
      </c>
      <c r="C277" t="s">
        <v>715</v>
      </c>
      <c r="D277" t="s">
        <v>716</v>
      </c>
      <c r="E277">
        <v>2014</v>
      </c>
      <c r="F277">
        <v>2016</v>
      </c>
      <c r="G277">
        <v>2023</v>
      </c>
      <c r="H277" s="27">
        <v>42136</v>
      </c>
      <c r="I277" s="11">
        <v>51100</v>
      </c>
      <c r="J277" s="11">
        <v>20649.921292682931</v>
      </c>
      <c r="K277" s="11">
        <v>235000</v>
      </c>
      <c r="L277" s="6">
        <v>8.7872005500778408E-2</v>
      </c>
      <c r="M277" s="11">
        <v>7200</v>
      </c>
      <c r="N277" s="11">
        <v>0</v>
      </c>
      <c r="O277" s="11">
        <v>31697.189824240781</v>
      </c>
      <c r="P277" s="48">
        <v>0.37719655890846526</v>
      </c>
    </row>
    <row r="278" spans="1:16" x14ac:dyDescent="0.35">
      <c r="N278" s="32"/>
      <c r="O278" s="32"/>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03FE5-F34D-4B98-A196-E31DC125893D}">
  <dimension ref="A1:P118"/>
  <sheetViews>
    <sheetView topLeftCell="D1" zoomScale="80" zoomScaleNormal="80" workbookViewId="0">
      <selection activeCell="M26" sqref="M26"/>
    </sheetView>
  </sheetViews>
  <sheetFormatPr defaultRowHeight="14.5" x14ac:dyDescent="0.35"/>
  <cols>
    <col min="1" max="1" width="19.453125" style="44" customWidth="1"/>
    <col min="2" max="2" width="48.6328125" customWidth="1"/>
    <col min="3" max="3" width="46.90625" customWidth="1"/>
    <col min="4" max="4" width="44.54296875" customWidth="1"/>
    <col min="5" max="5" width="16.08984375" customWidth="1"/>
    <col min="6" max="6" width="17.36328125" customWidth="1"/>
    <col min="7" max="7" width="38.90625" customWidth="1"/>
    <col min="8" max="8" width="22.90625" customWidth="1"/>
    <col min="9" max="9" width="45" customWidth="1"/>
    <col min="10" max="10" width="40.36328125" customWidth="1"/>
    <col min="11" max="11" width="26.08984375" customWidth="1"/>
    <col min="12" max="12" width="27.1796875" customWidth="1"/>
    <col min="13" max="13" width="28.453125" customWidth="1"/>
    <col min="14" max="14" width="37.54296875" customWidth="1"/>
    <col min="15" max="15" width="69.90625" style="46" customWidth="1"/>
    <col min="16" max="16" width="29" customWidth="1"/>
  </cols>
  <sheetData>
    <row r="1" spans="1:16" ht="47" customHeight="1" x14ac:dyDescent="0.35">
      <c r="A1" s="47" t="s">
        <v>20</v>
      </c>
      <c r="B1" s="1" t="s">
        <v>21</v>
      </c>
      <c r="C1" s="1" t="s">
        <v>22</v>
      </c>
      <c r="D1" s="31" t="s">
        <v>23</v>
      </c>
      <c r="E1" s="1" t="s">
        <v>24</v>
      </c>
      <c r="F1" s="4" t="s">
        <v>25</v>
      </c>
      <c r="G1" s="1" t="s">
        <v>26</v>
      </c>
      <c r="H1" s="1" t="s">
        <v>27</v>
      </c>
      <c r="I1" s="1" t="s">
        <v>28</v>
      </c>
      <c r="J1" s="1" t="s">
        <v>5</v>
      </c>
      <c r="K1" s="1" t="s">
        <v>29</v>
      </c>
      <c r="L1" s="1" t="s">
        <v>30</v>
      </c>
      <c r="M1" s="1" t="s">
        <v>717</v>
      </c>
      <c r="N1" s="12" t="s">
        <v>32</v>
      </c>
      <c r="O1" s="52" t="s">
        <v>33</v>
      </c>
    </row>
    <row r="2" spans="1:16" x14ac:dyDescent="0.35">
      <c r="A2" s="44">
        <v>1593</v>
      </c>
      <c r="B2" t="s">
        <v>718</v>
      </c>
      <c r="C2" t="s">
        <v>719</v>
      </c>
      <c r="D2" t="s">
        <v>720</v>
      </c>
      <c r="E2" s="2">
        <v>2024</v>
      </c>
      <c r="F2" s="2">
        <v>2024</v>
      </c>
      <c r="G2" s="2">
        <v>2025</v>
      </c>
      <c r="H2" s="27">
        <v>45642</v>
      </c>
      <c r="I2" s="11">
        <v>1500</v>
      </c>
      <c r="J2" s="11">
        <v>1350</v>
      </c>
      <c r="K2" s="11">
        <v>1875</v>
      </c>
      <c r="L2" s="6">
        <v>0.72</v>
      </c>
      <c r="M2" s="11">
        <v>0</v>
      </c>
      <c r="N2" s="11">
        <v>119311.128</v>
      </c>
      <c r="O2" s="48">
        <v>1.4198024231999999</v>
      </c>
      <c r="P2" s="8"/>
    </row>
    <row r="3" spans="1:16" x14ac:dyDescent="0.35">
      <c r="A3" s="44">
        <v>1563</v>
      </c>
      <c r="B3" t="s">
        <v>145</v>
      </c>
      <c r="C3" t="s">
        <v>721</v>
      </c>
      <c r="D3" t="s">
        <v>722</v>
      </c>
      <c r="E3" s="2">
        <v>2023</v>
      </c>
      <c r="F3" s="2">
        <v>2024</v>
      </c>
      <c r="G3" s="2">
        <v>2025</v>
      </c>
      <c r="H3" s="27">
        <v>45505</v>
      </c>
      <c r="I3" s="11">
        <v>12340</v>
      </c>
      <c r="J3" s="11">
        <v>11106</v>
      </c>
      <c r="K3" s="11">
        <v>15400</v>
      </c>
      <c r="L3" s="6">
        <v>0.72116883116883113</v>
      </c>
      <c r="M3" s="11">
        <v>0</v>
      </c>
      <c r="N3" s="11">
        <v>465875.06493506487</v>
      </c>
      <c r="O3" s="48">
        <v>5.5439132727272717</v>
      </c>
      <c r="P3" s="8"/>
    </row>
    <row r="4" spans="1:16" x14ac:dyDescent="0.35">
      <c r="A4" s="44">
        <v>1559</v>
      </c>
      <c r="B4" t="s">
        <v>723</v>
      </c>
      <c r="C4" t="s">
        <v>724</v>
      </c>
      <c r="D4" t="s">
        <v>725</v>
      </c>
      <c r="E4" s="2">
        <v>2024</v>
      </c>
      <c r="F4" s="2">
        <v>2024</v>
      </c>
      <c r="G4" s="2">
        <v>2025</v>
      </c>
      <c r="H4" s="27">
        <v>45509</v>
      </c>
      <c r="I4" s="11">
        <v>2000</v>
      </c>
      <c r="J4" s="11">
        <v>1950</v>
      </c>
      <c r="K4" s="11">
        <v>2500</v>
      </c>
      <c r="L4" s="6">
        <v>0.78</v>
      </c>
      <c r="M4" s="11">
        <v>0</v>
      </c>
      <c r="N4" s="11">
        <v>1365000</v>
      </c>
      <c r="O4" s="48">
        <v>16.243500000000001</v>
      </c>
      <c r="P4" s="8"/>
    </row>
    <row r="5" spans="1:16" x14ac:dyDescent="0.35">
      <c r="A5" s="44">
        <v>1551</v>
      </c>
      <c r="B5" t="s">
        <v>624</v>
      </c>
      <c r="C5" t="s">
        <v>726</v>
      </c>
      <c r="D5" t="s">
        <v>727</v>
      </c>
      <c r="E5" s="2">
        <v>2024</v>
      </c>
      <c r="F5" s="2">
        <v>2024</v>
      </c>
      <c r="G5" s="2">
        <v>2025</v>
      </c>
      <c r="H5" s="27">
        <v>45978</v>
      </c>
      <c r="I5" s="11">
        <v>4830</v>
      </c>
      <c r="J5" s="11">
        <v>4745.7</v>
      </c>
      <c r="K5" s="11">
        <v>5780</v>
      </c>
      <c r="L5" s="6">
        <v>0.82105536332179929</v>
      </c>
      <c r="M5" s="11">
        <v>0</v>
      </c>
      <c r="N5" s="11">
        <v>1458194.325259516</v>
      </c>
      <c r="O5" s="48">
        <v>17.352512470588241</v>
      </c>
      <c r="P5" s="8"/>
    </row>
    <row r="6" spans="1:16" x14ac:dyDescent="0.35">
      <c r="A6" s="44">
        <v>1492</v>
      </c>
      <c r="B6" t="s">
        <v>728</v>
      </c>
      <c r="C6" t="s">
        <v>729</v>
      </c>
      <c r="D6" t="s">
        <v>730</v>
      </c>
      <c r="E6" s="2">
        <v>2023</v>
      </c>
      <c r="F6" s="2">
        <v>2023</v>
      </c>
      <c r="G6" s="2">
        <v>2025</v>
      </c>
      <c r="H6" s="27">
        <v>45162</v>
      </c>
      <c r="I6" s="11">
        <v>9000</v>
      </c>
      <c r="J6" s="11">
        <v>7714.2809999999999</v>
      </c>
      <c r="K6" s="11">
        <v>14722.5</v>
      </c>
      <c r="L6" s="6">
        <v>0.52397901171676009</v>
      </c>
      <c r="M6" s="11">
        <v>0</v>
      </c>
      <c r="N6" s="11">
        <v>452486.26740010187</v>
      </c>
      <c r="O6" s="48">
        <v>5.3845865820612122</v>
      </c>
      <c r="P6" s="8"/>
    </row>
    <row r="7" spans="1:16" x14ac:dyDescent="0.35">
      <c r="A7" s="44">
        <v>1489</v>
      </c>
      <c r="B7" t="s">
        <v>731</v>
      </c>
      <c r="C7" t="s">
        <v>732</v>
      </c>
      <c r="D7" t="s">
        <v>733</v>
      </c>
      <c r="E7" s="2">
        <v>2022</v>
      </c>
      <c r="F7" s="2">
        <v>2025</v>
      </c>
      <c r="G7" s="2">
        <v>2025</v>
      </c>
      <c r="H7" s="27">
        <v>45387</v>
      </c>
      <c r="I7" s="11">
        <v>461000</v>
      </c>
      <c r="J7" s="11">
        <v>434987.08199999999</v>
      </c>
      <c r="K7" s="11">
        <v>1512500</v>
      </c>
      <c r="L7" s="6">
        <v>0.28759476495867758</v>
      </c>
      <c r="M7" s="11">
        <v>0</v>
      </c>
      <c r="N7" s="11">
        <v>0</v>
      </c>
      <c r="O7" s="48">
        <v>0</v>
      </c>
      <c r="P7" s="8"/>
    </row>
    <row r="8" spans="1:16" x14ac:dyDescent="0.35">
      <c r="A8" s="44">
        <v>1477</v>
      </c>
      <c r="B8" t="s">
        <v>734</v>
      </c>
      <c r="C8" t="s">
        <v>735</v>
      </c>
      <c r="D8" t="s">
        <v>736</v>
      </c>
      <c r="E8" s="2">
        <v>2023</v>
      </c>
      <c r="F8" s="2">
        <v>2027</v>
      </c>
      <c r="G8" s="2">
        <v>2025</v>
      </c>
      <c r="H8" s="27">
        <v>45069</v>
      </c>
      <c r="I8" s="11">
        <v>441.77</v>
      </c>
      <c r="J8" s="11">
        <v>441.77</v>
      </c>
      <c r="K8" s="11">
        <v>552.21500000000003</v>
      </c>
      <c r="L8" s="6">
        <v>0.79999637822225034</v>
      </c>
      <c r="M8" s="11">
        <v>0</v>
      </c>
      <c r="N8" s="11">
        <v>12623.942848347109</v>
      </c>
      <c r="O8" s="48">
        <v>0.1502249198953306</v>
      </c>
      <c r="P8" s="8"/>
    </row>
    <row r="9" spans="1:16" x14ac:dyDescent="0.35">
      <c r="A9" s="44">
        <v>1464</v>
      </c>
      <c r="B9" t="s">
        <v>737</v>
      </c>
      <c r="C9" t="s">
        <v>738</v>
      </c>
      <c r="D9" t="s">
        <v>739</v>
      </c>
      <c r="E9" s="2">
        <v>2022</v>
      </c>
      <c r="F9" s="2">
        <v>2026</v>
      </c>
      <c r="G9" s="2">
        <v>2023</v>
      </c>
      <c r="H9" s="27">
        <v>45838</v>
      </c>
      <c r="I9" s="11">
        <v>635000</v>
      </c>
      <c r="J9" s="11">
        <v>627062.5</v>
      </c>
      <c r="K9" s="11">
        <v>2250000</v>
      </c>
      <c r="L9" s="6">
        <v>0.27869444444444452</v>
      </c>
      <c r="M9" s="11">
        <v>0</v>
      </c>
      <c r="N9" s="11">
        <v>1036743.333333333</v>
      </c>
      <c r="O9" s="48">
        <v>12.337245666666663</v>
      </c>
      <c r="P9" s="9"/>
    </row>
    <row r="10" spans="1:16" x14ac:dyDescent="0.35">
      <c r="A10" s="44">
        <v>1460</v>
      </c>
      <c r="B10" t="s">
        <v>740</v>
      </c>
      <c r="C10" t="s">
        <v>741</v>
      </c>
      <c r="D10" t="s">
        <v>742</v>
      </c>
      <c r="E10" s="2">
        <v>2021</v>
      </c>
      <c r="F10" s="2">
        <v>2023</v>
      </c>
      <c r="G10" s="2">
        <v>2025</v>
      </c>
      <c r="H10" s="27">
        <v>44909</v>
      </c>
      <c r="I10" s="11">
        <v>5000</v>
      </c>
      <c r="J10" s="11">
        <v>4250</v>
      </c>
      <c r="K10" s="11">
        <v>8400</v>
      </c>
      <c r="L10" s="6">
        <v>0.50595238095238093</v>
      </c>
      <c r="M10" s="11">
        <v>0</v>
      </c>
      <c r="N10" s="11">
        <v>404466.42857142858</v>
      </c>
      <c r="O10" s="48">
        <v>4.8131504999999999</v>
      </c>
      <c r="P10" s="8"/>
    </row>
    <row r="11" spans="1:16" x14ac:dyDescent="0.35">
      <c r="A11" s="44">
        <v>1438</v>
      </c>
      <c r="B11" t="s">
        <v>743</v>
      </c>
      <c r="C11" t="s">
        <v>744</v>
      </c>
      <c r="D11" t="s">
        <v>745</v>
      </c>
      <c r="E11" s="2">
        <v>2022</v>
      </c>
      <c r="F11" s="2">
        <v>2023</v>
      </c>
      <c r="G11" s="2">
        <v>2025</v>
      </c>
      <c r="H11" s="27">
        <v>44860</v>
      </c>
      <c r="I11" s="11">
        <v>300</v>
      </c>
      <c r="J11" s="11">
        <v>277.5</v>
      </c>
      <c r="K11" s="11">
        <v>3300</v>
      </c>
      <c r="L11" s="6">
        <v>8.4090909090909091E-2</v>
      </c>
      <c r="M11" s="11">
        <v>0</v>
      </c>
      <c r="N11" s="11">
        <v>13370.45454545455</v>
      </c>
      <c r="O11" s="48">
        <v>0.15910840909090915</v>
      </c>
      <c r="P11" s="8"/>
    </row>
    <row r="12" spans="1:16" x14ac:dyDescent="0.35">
      <c r="A12" s="44">
        <v>1397</v>
      </c>
      <c r="B12" t="s">
        <v>746</v>
      </c>
      <c r="C12" t="s">
        <v>747</v>
      </c>
      <c r="D12" t="s">
        <v>748</v>
      </c>
      <c r="E12" s="2">
        <v>2022</v>
      </c>
      <c r="F12" s="2">
        <v>2025</v>
      </c>
      <c r="G12" s="2">
        <v>2023</v>
      </c>
      <c r="H12" s="27">
        <v>44582</v>
      </c>
      <c r="I12" s="11">
        <v>536000</v>
      </c>
      <c r="J12" s="11">
        <v>429600</v>
      </c>
      <c r="K12" s="11">
        <v>681000</v>
      </c>
      <c r="L12" s="30">
        <v>0.63083700440528645</v>
      </c>
      <c r="M12" s="29">
        <v>0</v>
      </c>
      <c r="N12" s="29"/>
      <c r="O12" s="53"/>
      <c r="P12" s="8"/>
    </row>
    <row r="13" spans="1:16" x14ac:dyDescent="0.35">
      <c r="A13" s="44">
        <v>1380</v>
      </c>
      <c r="B13" t="s">
        <v>624</v>
      </c>
      <c r="C13" t="s">
        <v>749</v>
      </c>
      <c r="D13" t="s">
        <v>750</v>
      </c>
      <c r="E13" s="2">
        <v>2020</v>
      </c>
      <c r="F13" s="2">
        <v>2021</v>
      </c>
      <c r="G13" s="2">
        <v>2025</v>
      </c>
      <c r="H13" s="27">
        <v>45356</v>
      </c>
      <c r="I13" s="11">
        <v>950</v>
      </c>
      <c r="J13" s="11">
        <v>823.36</v>
      </c>
      <c r="K13" s="11">
        <v>2775</v>
      </c>
      <c r="L13" s="6">
        <v>0.29670630630630629</v>
      </c>
      <c r="M13" s="11">
        <v>89.011891891891892</v>
      </c>
      <c r="N13" s="11">
        <v>0</v>
      </c>
      <c r="O13" s="48">
        <v>0</v>
      </c>
      <c r="P13" s="8"/>
    </row>
    <row r="14" spans="1:16" x14ac:dyDescent="0.35">
      <c r="A14" s="44">
        <v>1378</v>
      </c>
      <c r="B14" t="s">
        <v>751</v>
      </c>
      <c r="C14" t="s">
        <v>735</v>
      </c>
      <c r="D14" t="s">
        <v>752</v>
      </c>
      <c r="E14" s="2">
        <v>2021</v>
      </c>
      <c r="F14" s="2">
        <v>2021</v>
      </c>
      <c r="G14" s="2">
        <v>2025</v>
      </c>
      <c r="H14" s="27">
        <v>44560</v>
      </c>
      <c r="I14" s="11">
        <v>5806.3469999999998</v>
      </c>
      <c r="J14" s="11">
        <v>4645.0322904396717</v>
      </c>
      <c r="K14" s="11">
        <v>7257.933</v>
      </c>
      <c r="L14" s="6">
        <v>0.63999382337087873</v>
      </c>
      <c r="M14" s="11">
        <v>0</v>
      </c>
      <c r="N14" s="11">
        <v>553037.86258947744</v>
      </c>
      <c r="O14" s="48">
        <v>6.5811505648147817</v>
      </c>
      <c r="P14" s="8"/>
    </row>
    <row r="15" spans="1:16" x14ac:dyDescent="0.35">
      <c r="A15" s="44">
        <v>1377</v>
      </c>
      <c r="B15" t="s">
        <v>751</v>
      </c>
      <c r="C15" t="s">
        <v>753</v>
      </c>
      <c r="D15" t="s">
        <v>754</v>
      </c>
      <c r="E15" s="2">
        <v>2021</v>
      </c>
      <c r="F15" s="2">
        <v>2021</v>
      </c>
      <c r="G15" s="2">
        <v>2025</v>
      </c>
      <c r="H15" s="27">
        <v>44560</v>
      </c>
      <c r="I15" s="11">
        <v>1575</v>
      </c>
      <c r="J15" s="11">
        <v>1259.9877095603279</v>
      </c>
      <c r="K15" s="11">
        <v>1968.75</v>
      </c>
      <c r="L15" s="6">
        <v>0.63999375723699203</v>
      </c>
      <c r="M15" s="11">
        <v>57.599438151329288</v>
      </c>
      <c r="N15" s="11">
        <v>0</v>
      </c>
      <c r="O15" s="48">
        <v>0</v>
      </c>
      <c r="P15" s="8"/>
    </row>
    <row r="16" spans="1:16" x14ac:dyDescent="0.35">
      <c r="A16" s="44">
        <v>1323</v>
      </c>
      <c r="B16" t="s">
        <v>755</v>
      </c>
      <c r="C16" t="s">
        <v>756</v>
      </c>
      <c r="D16" t="s">
        <v>757</v>
      </c>
      <c r="E16" s="2">
        <v>2021</v>
      </c>
      <c r="F16" s="2">
        <v>2021</v>
      </c>
      <c r="G16" s="2">
        <v>2023</v>
      </c>
      <c r="H16" s="27">
        <v>44237</v>
      </c>
      <c r="I16" s="11">
        <v>8400</v>
      </c>
      <c r="J16" s="11">
        <v>6239.9705454545456</v>
      </c>
      <c r="K16" s="11">
        <v>8400</v>
      </c>
      <c r="L16" s="6">
        <v>0.74285363636363644</v>
      </c>
      <c r="M16" s="11">
        <v>0</v>
      </c>
      <c r="N16" s="11">
        <v>965709.72727272729</v>
      </c>
      <c r="O16" s="48">
        <v>11.491945754545455</v>
      </c>
      <c r="P16" s="8"/>
    </row>
    <row r="17" spans="1:16" x14ac:dyDescent="0.35">
      <c r="A17" s="44">
        <v>1279</v>
      </c>
      <c r="B17" t="s">
        <v>758</v>
      </c>
      <c r="C17" t="s">
        <v>759</v>
      </c>
      <c r="D17" t="s">
        <v>760</v>
      </c>
      <c r="E17" s="2">
        <v>2020</v>
      </c>
      <c r="F17" s="2">
        <v>2020</v>
      </c>
      <c r="G17" s="2">
        <v>2025</v>
      </c>
      <c r="H17" s="27">
        <v>43955</v>
      </c>
      <c r="I17" s="11">
        <v>5000</v>
      </c>
      <c r="J17" s="11">
        <v>3875</v>
      </c>
      <c r="K17" s="11">
        <v>6250</v>
      </c>
      <c r="L17" s="6">
        <v>0.62</v>
      </c>
      <c r="M17" s="11">
        <v>0</v>
      </c>
      <c r="N17" s="11">
        <v>4650000</v>
      </c>
      <c r="O17" s="48">
        <v>55.335000000000001</v>
      </c>
      <c r="P17" s="8"/>
    </row>
    <row r="18" spans="1:16" x14ac:dyDescent="0.35">
      <c r="A18" s="44">
        <v>1149</v>
      </c>
      <c r="B18" t="s">
        <v>761</v>
      </c>
      <c r="C18" t="s">
        <v>762</v>
      </c>
      <c r="D18" t="s">
        <v>763</v>
      </c>
      <c r="E18" s="2">
        <v>2018</v>
      </c>
      <c r="F18" s="2">
        <v>2018</v>
      </c>
      <c r="G18" s="2">
        <v>2023</v>
      </c>
      <c r="H18" s="27">
        <v>44158</v>
      </c>
      <c r="I18" s="11">
        <v>2566.65</v>
      </c>
      <c r="J18" s="11">
        <v>2099.9499999999998</v>
      </c>
      <c r="K18" s="11">
        <v>2800</v>
      </c>
      <c r="L18" s="6">
        <v>0.74998214285714282</v>
      </c>
      <c r="M18" s="11">
        <v>0</v>
      </c>
      <c r="N18" s="11">
        <v>224994.6428571429</v>
      </c>
      <c r="O18" s="48">
        <v>2.6774362500000004</v>
      </c>
      <c r="P18" s="8"/>
    </row>
    <row r="19" spans="1:16" x14ac:dyDescent="0.35">
      <c r="A19" s="44">
        <v>1027</v>
      </c>
      <c r="B19" t="s">
        <v>764</v>
      </c>
      <c r="C19" t="s">
        <v>765</v>
      </c>
      <c r="D19" t="s">
        <v>766</v>
      </c>
      <c r="E19" s="2">
        <v>2014</v>
      </c>
      <c r="F19" s="2">
        <v>2017</v>
      </c>
      <c r="G19" s="2">
        <v>2023</v>
      </c>
      <c r="H19" s="27">
        <v>41866</v>
      </c>
      <c r="I19" s="11">
        <v>407900</v>
      </c>
      <c r="J19" s="11">
        <v>286271.69308450376</v>
      </c>
      <c r="K19" s="11">
        <v>546000</v>
      </c>
      <c r="L19" s="6">
        <v>0.52430713019139885</v>
      </c>
      <c r="M19" s="11">
        <v>580.40799312187846</v>
      </c>
      <c r="N19" s="11">
        <v>46663334.587034494</v>
      </c>
      <c r="O19" s="48">
        <v>555.29368158571049</v>
      </c>
      <c r="P19" s="8"/>
    </row>
    <row r="20" spans="1:16" x14ac:dyDescent="0.35">
      <c r="A20" s="44">
        <v>1013</v>
      </c>
      <c r="B20" t="s">
        <v>624</v>
      </c>
      <c r="C20" t="s">
        <v>767</v>
      </c>
      <c r="D20" t="s">
        <v>768</v>
      </c>
      <c r="E20" s="2">
        <v>2016</v>
      </c>
      <c r="F20" s="2">
        <v>2017</v>
      </c>
      <c r="G20" s="2">
        <v>2025</v>
      </c>
      <c r="H20" s="27">
        <v>45356</v>
      </c>
      <c r="I20" s="11">
        <v>8985</v>
      </c>
      <c r="J20" s="11">
        <v>6446.8</v>
      </c>
      <c r="K20" s="11">
        <v>12900</v>
      </c>
      <c r="L20" s="6">
        <v>0.49975193798449608</v>
      </c>
      <c r="M20" s="11">
        <v>2498.7596899224809</v>
      </c>
      <c r="N20" s="11">
        <v>4147941.085271318</v>
      </c>
      <c r="O20" s="48">
        <v>49.36049891472868</v>
      </c>
      <c r="P20" s="8"/>
    </row>
    <row r="21" spans="1:16" x14ac:dyDescent="0.35">
      <c r="E21" s="2"/>
      <c r="F21" s="2"/>
      <c r="G21" s="2"/>
      <c r="H21" s="5"/>
      <c r="I21" s="3"/>
      <c r="J21" s="3"/>
      <c r="K21" s="3"/>
      <c r="L21" s="6"/>
      <c r="M21" s="11"/>
      <c r="N21" s="11"/>
      <c r="O21" s="48"/>
      <c r="P21" s="8"/>
    </row>
    <row r="22" spans="1:16" x14ac:dyDescent="0.35">
      <c r="E22" s="2"/>
      <c r="F22" s="2"/>
      <c r="G22" s="2"/>
      <c r="H22" s="5"/>
      <c r="I22" s="3"/>
      <c r="J22" s="3"/>
      <c r="K22" s="3"/>
      <c r="L22" s="6"/>
      <c r="M22" s="3"/>
      <c r="N22" s="3"/>
      <c r="O22" s="48"/>
      <c r="P22" s="8"/>
    </row>
    <row r="23" spans="1:16" x14ac:dyDescent="0.35">
      <c r="E23" s="2"/>
      <c r="F23" s="2"/>
      <c r="G23" s="2"/>
      <c r="H23" s="5"/>
      <c r="I23" s="3"/>
      <c r="J23" s="3"/>
      <c r="K23" s="3"/>
      <c r="L23" s="6"/>
      <c r="M23" s="3"/>
      <c r="N23" s="3"/>
      <c r="O23" s="48"/>
      <c r="P23" s="8"/>
    </row>
    <row r="24" spans="1:16" x14ac:dyDescent="0.35">
      <c r="E24" s="2"/>
      <c r="F24" s="2"/>
      <c r="G24" s="2"/>
      <c r="H24" s="5"/>
      <c r="I24" s="3"/>
      <c r="J24" s="3"/>
      <c r="K24" s="3"/>
      <c r="L24" s="6"/>
      <c r="M24" s="3"/>
      <c r="N24" s="3"/>
      <c r="O24" s="48"/>
      <c r="P24" s="8"/>
    </row>
    <row r="25" spans="1:16" x14ac:dyDescent="0.35">
      <c r="E25" s="2"/>
      <c r="F25" s="2"/>
      <c r="G25" s="2"/>
      <c r="H25" s="5"/>
      <c r="I25" s="3"/>
      <c r="J25" s="3"/>
      <c r="K25" s="3"/>
      <c r="L25" s="6"/>
      <c r="M25" s="3"/>
      <c r="N25" s="3"/>
      <c r="O25" s="48"/>
      <c r="P25" s="8"/>
    </row>
    <row r="26" spans="1:16" x14ac:dyDescent="0.35">
      <c r="E26" s="2"/>
      <c r="F26" s="2"/>
      <c r="G26" s="2"/>
      <c r="H26" s="5"/>
      <c r="I26" s="3"/>
      <c r="J26" s="3"/>
      <c r="K26" s="3"/>
      <c r="L26" s="6"/>
      <c r="M26" s="3"/>
      <c r="N26" s="3"/>
      <c r="O26" s="48"/>
      <c r="P26" s="8"/>
    </row>
    <row r="27" spans="1:16" x14ac:dyDescent="0.35">
      <c r="E27" s="2"/>
      <c r="F27" s="2"/>
      <c r="G27" s="2"/>
      <c r="H27" s="5"/>
      <c r="I27" s="3"/>
      <c r="J27" s="3"/>
      <c r="K27" s="3"/>
      <c r="L27" s="6"/>
      <c r="M27" s="3"/>
      <c r="N27" s="3"/>
      <c r="O27" s="48"/>
      <c r="P27" s="8"/>
    </row>
    <row r="28" spans="1:16" x14ac:dyDescent="0.35">
      <c r="E28" s="2"/>
      <c r="F28" s="2"/>
      <c r="G28" s="2"/>
      <c r="H28" s="5"/>
      <c r="I28" s="3"/>
      <c r="J28" s="3"/>
      <c r="K28" s="3"/>
      <c r="L28" s="6"/>
      <c r="M28" s="3"/>
      <c r="N28" s="3"/>
      <c r="O28" s="48"/>
      <c r="P28" s="8"/>
    </row>
    <row r="29" spans="1:16" x14ac:dyDescent="0.35">
      <c r="E29" s="2"/>
      <c r="F29" s="2"/>
      <c r="G29" s="2"/>
      <c r="H29" s="5"/>
      <c r="I29" s="3"/>
      <c r="J29" s="3"/>
      <c r="K29" s="3"/>
      <c r="L29" s="6"/>
      <c r="M29" s="3"/>
      <c r="N29" s="3"/>
      <c r="O29" s="48"/>
      <c r="P29" s="8"/>
    </row>
    <row r="30" spans="1:16" x14ac:dyDescent="0.35">
      <c r="E30" s="2"/>
      <c r="F30" s="2"/>
      <c r="G30" s="2"/>
      <c r="H30" s="5"/>
      <c r="I30" s="3"/>
      <c r="J30" s="3"/>
      <c r="K30" s="3"/>
      <c r="L30" s="6"/>
      <c r="M30" s="3"/>
      <c r="N30" s="3"/>
      <c r="O30" s="48"/>
      <c r="P30" s="8"/>
    </row>
    <row r="31" spans="1:16" x14ac:dyDescent="0.35">
      <c r="E31" s="2"/>
      <c r="F31" s="2"/>
      <c r="G31" s="2"/>
      <c r="H31" s="5"/>
      <c r="I31" s="3"/>
      <c r="J31" s="3"/>
      <c r="K31" s="3"/>
      <c r="L31" s="6"/>
      <c r="M31" s="3"/>
      <c r="N31" s="3"/>
      <c r="O31" s="48"/>
      <c r="P31" s="8"/>
    </row>
    <row r="32" spans="1:16" x14ac:dyDescent="0.35">
      <c r="E32" s="2"/>
      <c r="F32" s="2"/>
      <c r="G32" s="2"/>
      <c r="H32" s="5"/>
      <c r="I32" s="3"/>
      <c r="J32" s="3"/>
      <c r="K32" s="3"/>
      <c r="L32" s="6"/>
      <c r="M32" s="3"/>
      <c r="N32" s="3"/>
      <c r="O32" s="48"/>
      <c r="P32" s="8"/>
    </row>
    <row r="33" spans="5:16" x14ac:dyDescent="0.35">
      <c r="E33" s="2"/>
      <c r="F33" s="2"/>
      <c r="G33" s="2"/>
      <c r="H33" s="5"/>
      <c r="I33" s="3"/>
      <c r="J33" s="3"/>
      <c r="K33" s="3"/>
      <c r="L33" s="6"/>
      <c r="M33" s="3"/>
      <c r="N33" s="3"/>
      <c r="O33" s="48"/>
      <c r="P33" s="8"/>
    </row>
    <row r="34" spans="5:16" x14ac:dyDescent="0.35">
      <c r="E34" s="2"/>
      <c r="F34" s="2"/>
      <c r="G34" s="2"/>
      <c r="H34" s="5"/>
      <c r="I34" s="3"/>
      <c r="J34" s="3"/>
      <c r="K34" s="3"/>
      <c r="L34" s="6"/>
      <c r="M34" s="3"/>
      <c r="N34" s="3"/>
      <c r="O34" s="48"/>
      <c r="P34" s="8"/>
    </row>
    <row r="35" spans="5:16" x14ac:dyDescent="0.35">
      <c r="E35" s="2"/>
      <c r="F35" s="2"/>
      <c r="G35" s="2"/>
      <c r="H35" s="5"/>
      <c r="I35" s="3"/>
      <c r="J35" s="3"/>
      <c r="K35" s="3"/>
      <c r="L35" s="6"/>
      <c r="M35" s="3"/>
      <c r="N35" s="3"/>
      <c r="O35" s="48"/>
      <c r="P35" s="8"/>
    </row>
    <row r="36" spans="5:16" x14ac:dyDescent="0.35">
      <c r="E36" s="2"/>
      <c r="F36" s="2"/>
      <c r="G36" s="2"/>
      <c r="H36" s="5"/>
      <c r="I36" s="3"/>
      <c r="J36" s="3"/>
      <c r="K36" s="3"/>
      <c r="L36" s="6"/>
      <c r="M36" s="3"/>
      <c r="N36" s="3"/>
      <c r="O36" s="48"/>
      <c r="P36" s="8"/>
    </row>
    <row r="37" spans="5:16" x14ac:dyDescent="0.35">
      <c r="E37" s="2"/>
      <c r="F37" s="2"/>
      <c r="G37" s="2"/>
      <c r="H37" s="5"/>
      <c r="I37" s="3"/>
      <c r="J37" s="3"/>
      <c r="K37" s="3"/>
      <c r="L37" s="6"/>
      <c r="M37" s="3"/>
      <c r="N37" s="3"/>
      <c r="O37" s="48"/>
      <c r="P37" s="8"/>
    </row>
    <row r="38" spans="5:16" x14ac:dyDescent="0.35">
      <c r="E38" s="2"/>
      <c r="F38" s="2"/>
      <c r="G38" s="2"/>
      <c r="H38" s="5"/>
      <c r="I38" s="3"/>
      <c r="J38" s="3"/>
      <c r="K38" s="3"/>
      <c r="L38" s="6"/>
      <c r="M38" s="3"/>
      <c r="N38" s="3"/>
      <c r="O38" s="48"/>
      <c r="P38" s="8"/>
    </row>
    <row r="39" spans="5:16" x14ac:dyDescent="0.35">
      <c r="E39" s="2"/>
      <c r="F39" s="2"/>
      <c r="G39" s="2"/>
      <c r="H39" s="5"/>
      <c r="I39" s="3"/>
      <c r="J39" s="3"/>
      <c r="K39" s="3"/>
      <c r="L39" s="6"/>
      <c r="M39" s="3"/>
      <c r="N39" s="3"/>
      <c r="O39" s="48"/>
      <c r="P39" s="8"/>
    </row>
    <row r="40" spans="5:16" x14ac:dyDescent="0.35">
      <c r="E40" s="2"/>
      <c r="F40" s="2"/>
      <c r="G40" s="2"/>
      <c r="H40" s="5"/>
      <c r="I40" s="3"/>
      <c r="J40" s="3"/>
      <c r="K40" s="3"/>
      <c r="L40" s="6"/>
      <c r="M40" s="3"/>
      <c r="N40" s="3"/>
      <c r="O40" s="48"/>
      <c r="P40" s="8"/>
    </row>
    <row r="41" spans="5:16" x14ac:dyDescent="0.35">
      <c r="E41" s="2"/>
      <c r="F41" s="2"/>
      <c r="G41" s="2"/>
      <c r="H41" s="5"/>
      <c r="I41" s="3"/>
      <c r="J41" s="3"/>
      <c r="K41" s="3"/>
      <c r="L41" s="6"/>
      <c r="M41" s="3"/>
      <c r="N41" s="3"/>
      <c r="O41" s="48"/>
      <c r="P41" s="8"/>
    </row>
    <row r="42" spans="5:16" x14ac:dyDescent="0.35">
      <c r="E42" s="2"/>
      <c r="F42" s="2"/>
      <c r="G42" s="2"/>
      <c r="H42" s="5"/>
      <c r="I42" s="3"/>
      <c r="J42" s="3"/>
      <c r="K42" s="3"/>
      <c r="L42" s="6"/>
      <c r="M42" s="3"/>
      <c r="N42" s="3"/>
      <c r="O42" s="48"/>
      <c r="P42" s="8"/>
    </row>
    <row r="43" spans="5:16" x14ac:dyDescent="0.35">
      <c r="E43" s="2"/>
      <c r="F43" s="2"/>
      <c r="G43" s="2"/>
      <c r="H43" s="5"/>
      <c r="I43" s="3"/>
      <c r="J43" s="3"/>
      <c r="K43" s="3"/>
      <c r="L43" s="6"/>
      <c r="M43" s="3"/>
      <c r="N43" s="3"/>
      <c r="O43" s="48"/>
      <c r="P43" s="8"/>
    </row>
    <row r="44" spans="5:16" x14ac:dyDescent="0.35">
      <c r="E44" s="2"/>
      <c r="F44" s="2"/>
      <c r="G44" s="2"/>
      <c r="H44" s="5"/>
      <c r="I44" s="3"/>
      <c r="J44" s="3"/>
      <c r="K44" s="3"/>
      <c r="L44" s="6"/>
      <c r="M44" s="3"/>
      <c r="N44" s="3"/>
      <c r="O44" s="48"/>
      <c r="P44" s="8"/>
    </row>
    <row r="45" spans="5:16" x14ac:dyDescent="0.35">
      <c r="E45" s="2"/>
      <c r="F45" s="2"/>
      <c r="G45" s="2"/>
      <c r="H45" s="5"/>
      <c r="I45" s="3"/>
      <c r="J45" s="3"/>
      <c r="K45" s="3"/>
      <c r="L45" s="6"/>
      <c r="M45" s="3"/>
      <c r="N45" s="3"/>
      <c r="O45" s="48"/>
      <c r="P45" s="8"/>
    </row>
    <row r="46" spans="5:16" x14ac:dyDescent="0.35">
      <c r="E46" s="2"/>
      <c r="F46" s="2"/>
      <c r="G46" s="2"/>
      <c r="H46" s="5"/>
      <c r="I46" s="3"/>
      <c r="J46" s="3"/>
      <c r="K46" s="3"/>
      <c r="L46" s="6"/>
      <c r="M46" s="3"/>
      <c r="N46" s="3"/>
      <c r="O46" s="48"/>
      <c r="P46" s="8"/>
    </row>
    <row r="47" spans="5:16" x14ac:dyDescent="0.35">
      <c r="E47" s="2"/>
      <c r="F47" s="2"/>
      <c r="G47" s="2"/>
      <c r="H47" s="5"/>
      <c r="I47" s="3"/>
      <c r="J47" s="3"/>
      <c r="K47" s="3"/>
      <c r="L47" s="6"/>
      <c r="M47" s="3"/>
      <c r="N47" s="3"/>
      <c r="O47" s="48"/>
      <c r="P47" s="8"/>
    </row>
    <row r="48" spans="5:16" x14ac:dyDescent="0.35">
      <c r="E48" s="2"/>
      <c r="F48" s="2"/>
      <c r="G48" s="2"/>
      <c r="H48" s="5"/>
      <c r="I48" s="3"/>
      <c r="J48" s="3"/>
      <c r="K48" s="3"/>
      <c r="L48" s="6"/>
      <c r="M48" s="3"/>
      <c r="N48" s="3"/>
      <c r="O48" s="48"/>
      <c r="P48" s="8"/>
    </row>
    <row r="49" spans="5:16" x14ac:dyDescent="0.35">
      <c r="E49" s="2"/>
      <c r="F49" s="2"/>
      <c r="G49" s="2"/>
      <c r="H49" s="5"/>
      <c r="I49" s="3"/>
      <c r="J49" s="3"/>
      <c r="K49" s="3"/>
      <c r="L49" s="6"/>
      <c r="M49" s="3"/>
      <c r="N49" s="3"/>
      <c r="O49" s="48"/>
      <c r="P49" s="8"/>
    </row>
    <row r="50" spans="5:16" x14ac:dyDescent="0.35">
      <c r="E50" s="2"/>
      <c r="F50" s="2"/>
      <c r="G50" s="2"/>
      <c r="H50" s="5"/>
      <c r="I50" s="3"/>
      <c r="J50" s="3"/>
      <c r="K50" s="3"/>
      <c r="L50" s="6"/>
      <c r="M50" s="3"/>
      <c r="N50" s="3"/>
      <c r="O50" s="48"/>
      <c r="P50" s="8"/>
    </row>
    <row r="51" spans="5:16" x14ac:dyDescent="0.35">
      <c r="E51" s="2"/>
      <c r="F51" s="2"/>
      <c r="G51" s="2"/>
      <c r="H51" s="5"/>
      <c r="I51" s="3"/>
      <c r="J51" s="3"/>
      <c r="K51" s="3"/>
      <c r="L51" s="6"/>
      <c r="M51" s="3"/>
      <c r="N51" s="3"/>
      <c r="O51" s="48"/>
      <c r="P51" s="8"/>
    </row>
    <row r="52" spans="5:16" x14ac:dyDescent="0.35">
      <c r="E52" s="2"/>
      <c r="F52" s="2"/>
      <c r="G52" s="2"/>
      <c r="H52" s="5"/>
      <c r="I52" s="3"/>
      <c r="J52" s="3"/>
      <c r="K52" s="3"/>
      <c r="L52" s="6"/>
      <c r="M52" s="3"/>
      <c r="N52" s="3"/>
      <c r="O52" s="48"/>
      <c r="P52" s="8"/>
    </row>
    <row r="53" spans="5:16" x14ac:dyDescent="0.35">
      <c r="E53" s="2"/>
      <c r="F53" s="2"/>
      <c r="G53" s="2"/>
      <c r="H53" s="5"/>
      <c r="I53" s="3"/>
      <c r="J53" s="3"/>
      <c r="K53" s="3"/>
      <c r="L53" s="6"/>
      <c r="M53" s="3"/>
      <c r="N53" s="3"/>
      <c r="O53" s="48"/>
      <c r="P53" s="8"/>
    </row>
    <row r="54" spans="5:16" x14ac:dyDescent="0.35">
      <c r="E54" s="2"/>
      <c r="F54" s="2"/>
      <c r="G54" s="2"/>
      <c r="H54" s="5"/>
      <c r="I54" s="3"/>
      <c r="J54" s="3"/>
      <c r="K54" s="3"/>
      <c r="L54" s="6"/>
      <c r="M54" s="3"/>
      <c r="N54" s="3"/>
      <c r="O54" s="48"/>
      <c r="P54" s="8"/>
    </row>
    <row r="55" spans="5:16" x14ac:dyDescent="0.35">
      <c r="E55" s="2"/>
      <c r="F55" s="2"/>
      <c r="G55" s="2"/>
      <c r="H55" s="5"/>
      <c r="I55" s="3"/>
      <c r="J55" s="3"/>
      <c r="K55" s="3"/>
      <c r="L55" s="6"/>
      <c r="M55" s="3"/>
      <c r="N55" s="3"/>
      <c r="O55" s="48"/>
      <c r="P55" s="8"/>
    </row>
    <row r="56" spans="5:16" x14ac:dyDescent="0.35">
      <c r="E56" s="2"/>
      <c r="F56" s="2"/>
      <c r="G56" s="2"/>
      <c r="H56" s="5"/>
      <c r="I56" s="3"/>
      <c r="J56" s="3"/>
      <c r="K56" s="3"/>
      <c r="L56" s="6"/>
      <c r="M56" s="3"/>
      <c r="N56" s="3"/>
      <c r="O56" s="48"/>
      <c r="P56" s="8"/>
    </row>
    <row r="57" spans="5:16" x14ac:dyDescent="0.35">
      <c r="E57" s="2"/>
      <c r="F57" s="2"/>
      <c r="G57" s="2"/>
      <c r="H57" s="5"/>
      <c r="I57" s="3"/>
      <c r="J57" s="3"/>
      <c r="K57" s="3"/>
      <c r="L57" s="6"/>
      <c r="M57" s="3"/>
      <c r="N57" s="3"/>
      <c r="O57" s="48"/>
      <c r="P57" s="8"/>
    </row>
    <row r="58" spans="5:16" x14ac:dyDescent="0.35">
      <c r="E58" s="2"/>
      <c r="F58" s="2"/>
      <c r="G58" s="2"/>
      <c r="H58" s="5"/>
      <c r="I58" s="3"/>
      <c r="J58" s="3"/>
      <c r="K58" s="3"/>
      <c r="L58" s="6"/>
      <c r="M58" s="3"/>
      <c r="N58" s="3"/>
      <c r="O58" s="48"/>
      <c r="P58" s="8"/>
    </row>
    <row r="59" spans="5:16" x14ac:dyDescent="0.35">
      <c r="E59" s="2"/>
      <c r="F59" s="2"/>
      <c r="G59" s="2"/>
      <c r="H59" s="5"/>
      <c r="I59" s="3"/>
      <c r="J59" s="3"/>
      <c r="K59" s="3"/>
      <c r="L59" s="6"/>
      <c r="M59" s="3"/>
      <c r="N59" s="3"/>
      <c r="O59" s="48"/>
      <c r="P59" s="8"/>
    </row>
    <row r="60" spans="5:16" x14ac:dyDescent="0.35">
      <c r="E60" s="2"/>
      <c r="F60" s="2"/>
      <c r="G60" s="2"/>
      <c r="H60" s="5"/>
      <c r="I60" s="3"/>
      <c r="J60" s="3"/>
      <c r="K60" s="3"/>
      <c r="L60" s="6"/>
      <c r="M60" s="3"/>
      <c r="N60" s="3"/>
      <c r="O60" s="48"/>
      <c r="P60" s="8"/>
    </row>
    <row r="61" spans="5:16" x14ac:dyDescent="0.35">
      <c r="E61" s="2"/>
      <c r="F61" s="2"/>
      <c r="G61" s="2"/>
      <c r="H61" s="5"/>
      <c r="I61" s="3"/>
      <c r="J61" s="3"/>
      <c r="K61" s="3"/>
      <c r="L61" s="6"/>
      <c r="M61" s="3"/>
      <c r="N61" s="3"/>
      <c r="O61" s="48"/>
      <c r="P61" s="8"/>
    </row>
    <row r="62" spans="5:16" x14ac:dyDescent="0.35">
      <c r="E62" s="2"/>
      <c r="F62" s="2"/>
      <c r="G62" s="2"/>
      <c r="H62" s="5"/>
      <c r="I62" s="3"/>
      <c r="J62" s="3"/>
      <c r="K62" s="3"/>
      <c r="L62" s="6"/>
      <c r="M62" s="3"/>
      <c r="N62" s="3"/>
      <c r="O62" s="48"/>
      <c r="P62" s="8"/>
    </row>
    <row r="63" spans="5:16" x14ac:dyDescent="0.35">
      <c r="E63" s="2"/>
      <c r="F63" s="2"/>
      <c r="G63" s="2"/>
      <c r="H63" s="5"/>
      <c r="I63" s="3"/>
      <c r="J63" s="3"/>
      <c r="K63" s="3"/>
      <c r="L63" s="6"/>
      <c r="M63" s="3"/>
      <c r="N63" s="3"/>
      <c r="O63" s="48"/>
      <c r="P63" s="8"/>
    </row>
    <row r="64" spans="5:16" x14ac:dyDescent="0.35">
      <c r="E64" s="2"/>
      <c r="F64" s="2"/>
      <c r="G64" s="2"/>
      <c r="H64" s="5"/>
      <c r="I64" s="3"/>
      <c r="J64" s="3"/>
      <c r="K64" s="3"/>
      <c r="L64" s="6"/>
      <c r="M64" s="3"/>
      <c r="N64" s="3"/>
      <c r="O64" s="48"/>
      <c r="P64" s="8"/>
    </row>
    <row r="65" spans="5:16" x14ac:dyDescent="0.35">
      <c r="E65" s="2"/>
      <c r="F65" s="2"/>
      <c r="G65" s="2"/>
      <c r="H65" s="5"/>
      <c r="I65" s="3"/>
      <c r="J65" s="3"/>
      <c r="K65" s="3"/>
      <c r="L65" s="6"/>
      <c r="M65" s="3"/>
      <c r="N65" s="3"/>
      <c r="O65" s="48"/>
      <c r="P65" s="8"/>
    </row>
    <row r="66" spans="5:16" x14ac:dyDescent="0.35">
      <c r="E66" s="2"/>
      <c r="F66" s="2"/>
      <c r="G66" s="2"/>
      <c r="H66" s="5"/>
      <c r="I66" s="3"/>
      <c r="J66" s="3"/>
      <c r="K66" s="3"/>
      <c r="L66" s="6"/>
      <c r="M66" s="3"/>
      <c r="N66" s="3"/>
      <c r="O66" s="48"/>
      <c r="P66" s="8"/>
    </row>
    <row r="67" spans="5:16" x14ac:dyDescent="0.35">
      <c r="E67" s="2"/>
      <c r="F67" s="2"/>
      <c r="G67" s="2"/>
      <c r="H67" s="5"/>
      <c r="I67" s="3"/>
      <c r="J67" s="3"/>
      <c r="K67" s="3"/>
      <c r="L67" s="6"/>
      <c r="M67" s="3"/>
      <c r="N67" s="3"/>
      <c r="O67" s="48"/>
      <c r="P67" s="8"/>
    </row>
    <row r="68" spans="5:16" x14ac:dyDescent="0.35">
      <c r="E68" s="2"/>
      <c r="F68" s="2"/>
      <c r="G68" s="2"/>
      <c r="H68" s="5"/>
      <c r="I68" s="3"/>
      <c r="J68" s="3"/>
      <c r="K68" s="3"/>
      <c r="L68" s="6"/>
      <c r="M68" s="3"/>
      <c r="N68" s="3"/>
      <c r="O68" s="48"/>
      <c r="P68" s="8"/>
    </row>
    <row r="69" spans="5:16" x14ac:dyDescent="0.35">
      <c r="E69" s="2"/>
      <c r="F69" s="2"/>
      <c r="G69" s="2"/>
      <c r="H69" s="5"/>
      <c r="I69" s="3"/>
      <c r="J69" s="3"/>
      <c r="K69" s="3"/>
      <c r="L69" s="6"/>
      <c r="M69" s="3"/>
      <c r="N69" s="3"/>
      <c r="O69" s="48"/>
      <c r="P69" s="8"/>
    </row>
    <row r="70" spans="5:16" x14ac:dyDescent="0.35">
      <c r="E70" s="2"/>
      <c r="F70" s="2"/>
      <c r="G70" s="2"/>
      <c r="H70" s="5"/>
      <c r="I70" s="3"/>
      <c r="J70" s="3"/>
      <c r="K70" s="3"/>
      <c r="L70" s="6"/>
      <c r="M70" s="3"/>
      <c r="N70" s="3"/>
      <c r="O70" s="48"/>
      <c r="P70" s="8"/>
    </row>
    <row r="71" spans="5:16" x14ac:dyDescent="0.35">
      <c r="E71" s="2"/>
      <c r="F71" s="2"/>
      <c r="G71" s="2"/>
      <c r="H71" s="5"/>
      <c r="I71" s="3"/>
      <c r="J71" s="3"/>
      <c r="K71" s="3"/>
      <c r="L71" s="6"/>
      <c r="M71" s="3"/>
      <c r="N71" s="3"/>
      <c r="O71" s="48"/>
      <c r="P71" s="8"/>
    </row>
    <row r="72" spans="5:16" x14ac:dyDescent="0.35">
      <c r="E72" s="2"/>
      <c r="F72" s="2"/>
      <c r="G72" s="2"/>
      <c r="H72" s="5"/>
      <c r="I72" s="3"/>
      <c r="J72" s="3"/>
      <c r="K72" s="3"/>
      <c r="L72" s="6"/>
      <c r="M72" s="3"/>
      <c r="N72" s="3"/>
      <c r="O72" s="48"/>
      <c r="P72" s="8"/>
    </row>
    <row r="73" spans="5:16" x14ac:dyDescent="0.35">
      <c r="E73" s="2"/>
      <c r="F73" s="2"/>
      <c r="G73" s="2"/>
      <c r="H73" s="5"/>
      <c r="I73" s="3"/>
      <c r="J73" s="3"/>
      <c r="K73" s="3"/>
      <c r="L73" s="6"/>
      <c r="M73" s="3"/>
      <c r="N73" s="3"/>
      <c r="O73" s="48"/>
      <c r="P73" s="8"/>
    </row>
    <row r="74" spans="5:16" x14ac:dyDescent="0.35">
      <c r="E74" s="2"/>
      <c r="F74" s="2"/>
      <c r="G74" s="2"/>
      <c r="H74" s="5"/>
      <c r="I74" s="3"/>
      <c r="J74" s="3"/>
      <c r="K74" s="3"/>
      <c r="L74" s="6"/>
      <c r="M74" s="3"/>
      <c r="N74" s="3"/>
      <c r="O74" s="48"/>
      <c r="P74" s="8"/>
    </row>
    <row r="75" spans="5:16" x14ac:dyDescent="0.35">
      <c r="E75" s="2"/>
      <c r="F75" s="2"/>
      <c r="G75" s="2"/>
      <c r="H75" s="5"/>
      <c r="I75" s="3"/>
      <c r="J75" s="3"/>
      <c r="K75" s="3"/>
      <c r="L75" s="6"/>
      <c r="M75" s="3"/>
      <c r="N75" s="3"/>
      <c r="O75" s="48"/>
      <c r="P75" s="8"/>
    </row>
    <row r="76" spans="5:16" x14ac:dyDescent="0.35">
      <c r="E76" s="2"/>
      <c r="F76" s="2"/>
      <c r="G76" s="2"/>
      <c r="H76" s="5"/>
      <c r="I76" s="3"/>
      <c r="J76" s="3"/>
      <c r="K76" s="3"/>
      <c r="L76" s="6"/>
      <c r="M76" s="3"/>
      <c r="N76" s="3"/>
      <c r="O76" s="48"/>
      <c r="P76" s="8"/>
    </row>
    <row r="77" spans="5:16" x14ac:dyDescent="0.35">
      <c r="E77" s="2"/>
      <c r="F77" s="2"/>
      <c r="G77" s="2"/>
      <c r="H77" s="5"/>
      <c r="I77" s="3"/>
      <c r="J77" s="3"/>
      <c r="K77" s="3"/>
      <c r="L77" s="6"/>
      <c r="M77" s="3"/>
      <c r="N77" s="3"/>
      <c r="O77" s="48"/>
      <c r="P77" s="8"/>
    </row>
    <row r="78" spans="5:16" x14ac:dyDescent="0.35">
      <c r="E78" s="2"/>
      <c r="F78" s="2"/>
      <c r="G78" s="2"/>
      <c r="H78" s="5"/>
      <c r="I78" s="3"/>
      <c r="J78" s="3"/>
      <c r="K78" s="3"/>
      <c r="L78" s="6"/>
      <c r="M78" s="3"/>
      <c r="N78" s="3"/>
      <c r="O78" s="48"/>
      <c r="P78" s="8"/>
    </row>
    <row r="79" spans="5:16" x14ac:dyDescent="0.35">
      <c r="E79" s="2"/>
      <c r="F79" s="2"/>
      <c r="G79" s="2"/>
      <c r="H79" s="5"/>
      <c r="I79" s="3"/>
      <c r="J79" s="3"/>
      <c r="K79" s="3"/>
      <c r="L79" s="6"/>
      <c r="M79" s="3"/>
      <c r="N79" s="3"/>
      <c r="O79" s="48"/>
      <c r="P79" s="8"/>
    </row>
    <row r="80" spans="5:16" x14ac:dyDescent="0.35">
      <c r="E80" s="2"/>
      <c r="F80" s="2"/>
      <c r="G80" s="2"/>
      <c r="H80" s="5"/>
      <c r="I80" s="3"/>
      <c r="J80" s="3"/>
      <c r="K80" s="3"/>
      <c r="L80" s="6"/>
      <c r="M80" s="3"/>
      <c r="N80" s="3"/>
      <c r="O80" s="48"/>
      <c r="P80" s="8"/>
    </row>
    <row r="81" spans="5:16" x14ac:dyDescent="0.35">
      <c r="E81" s="2"/>
      <c r="F81" s="2"/>
      <c r="G81" s="2"/>
      <c r="H81" s="5"/>
      <c r="I81" s="3"/>
      <c r="J81" s="3"/>
      <c r="K81" s="3"/>
      <c r="L81" s="6"/>
      <c r="M81" s="3"/>
      <c r="N81" s="3"/>
      <c r="O81" s="48"/>
      <c r="P81" s="8"/>
    </row>
    <row r="82" spans="5:16" x14ac:dyDescent="0.35">
      <c r="E82" s="2"/>
      <c r="F82" s="2"/>
      <c r="G82" s="2"/>
      <c r="H82" s="5"/>
      <c r="I82" s="3"/>
      <c r="J82" s="3"/>
      <c r="K82" s="3"/>
      <c r="L82" s="6"/>
      <c r="M82" s="3"/>
      <c r="N82" s="3"/>
      <c r="O82" s="48"/>
      <c r="P82" s="8"/>
    </row>
    <row r="83" spans="5:16" x14ac:dyDescent="0.35">
      <c r="E83" s="2"/>
      <c r="F83" s="2"/>
      <c r="G83" s="2"/>
      <c r="H83" s="5"/>
      <c r="I83" s="3"/>
      <c r="J83" s="3"/>
      <c r="K83" s="3"/>
      <c r="L83" s="6"/>
      <c r="M83" s="3"/>
      <c r="N83" s="3"/>
      <c r="O83" s="48"/>
      <c r="P83" s="8"/>
    </row>
    <row r="84" spans="5:16" x14ac:dyDescent="0.35">
      <c r="E84" s="2"/>
      <c r="F84" s="2"/>
      <c r="G84" s="2"/>
      <c r="H84" s="5"/>
      <c r="I84" s="3"/>
      <c r="J84" s="3"/>
      <c r="K84" s="3"/>
      <c r="L84" s="6"/>
      <c r="M84" s="3"/>
      <c r="N84" s="3"/>
      <c r="O84" s="48"/>
      <c r="P84" s="8"/>
    </row>
    <row r="85" spans="5:16" x14ac:dyDescent="0.35">
      <c r="E85" s="2"/>
      <c r="F85" s="2"/>
      <c r="G85" s="2"/>
      <c r="H85" s="5"/>
      <c r="I85" s="3"/>
      <c r="J85" s="3"/>
      <c r="K85" s="3"/>
      <c r="L85" s="6"/>
      <c r="M85" s="3"/>
      <c r="N85" s="3"/>
      <c r="O85" s="48"/>
      <c r="P85" s="8"/>
    </row>
    <row r="86" spans="5:16" x14ac:dyDescent="0.35">
      <c r="E86" s="2"/>
      <c r="F86" s="2"/>
      <c r="G86" s="2"/>
      <c r="H86" s="5"/>
      <c r="I86" s="3"/>
      <c r="J86" s="3"/>
      <c r="K86" s="3"/>
      <c r="L86" s="6"/>
      <c r="M86" s="3"/>
      <c r="N86" s="3"/>
      <c r="O86" s="48"/>
      <c r="P86" s="8"/>
    </row>
    <row r="87" spans="5:16" x14ac:dyDescent="0.35">
      <c r="E87" s="2"/>
      <c r="F87" s="2"/>
      <c r="G87" s="2"/>
      <c r="H87" s="5"/>
      <c r="I87" s="3"/>
      <c r="J87" s="3"/>
      <c r="K87" s="3"/>
      <c r="L87" s="6"/>
      <c r="M87" s="3"/>
      <c r="N87" s="3"/>
      <c r="O87" s="48"/>
      <c r="P87" s="8"/>
    </row>
    <row r="88" spans="5:16" x14ac:dyDescent="0.35">
      <c r="E88" s="2"/>
      <c r="F88" s="2"/>
      <c r="G88" s="2"/>
      <c r="H88" s="5"/>
      <c r="I88" s="3"/>
      <c r="J88" s="3"/>
      <c r="K88" s="3"/>
      <c r="L88" s="6"/>
      <c r="M88" s="3"/>
      <c r="N88" s="3"/>
      <c r="O88" s="48"/>
      <c r="P88" s="8"/>
    </row>
    <row r="89" spans="5:16" x14ac:dyDescent="0.35">
      <c r="E89" s="2"/>
      <c r="F89" s="2"/>
      <c r="G89" s="2"/>
      <c r="H89" s="5"/>
      <c r="I89" s="3"/>
      <c r="J89" s="3"/>
      <c r="K89" s="3"/>
      <c r="L89" s="6"/>
      <c r="M89" s="3"/>
      <c r="N89" s="3"/>
      <c r="O89" s="48"/>
      <c r="P89" s="8"/>
    </row>
    <row r="90" spans="5:16" x14ac:dyDescent="0.35">
      <c r="E90" s="2"/>
      <c r="F90" s="2"/>
      <c r="G90" s="2"/>
      <c r="H90" s="5"/>
      <c r="I90" s="3"/>
      <c r="J90" s="3"/>
      <c r="K90" s="3"/>
      <c r="L90" s="6"/>
      <c r="M90" s="3"/>
      <c r="N90" s="3"/>
      <c r="O90" s="48"/>
      <c r="P90" s="8"/>
    </row>
    <row r="91" spans="5:16" x14ac:dyDescent="0.35">
      <c r="E91" s="2"/>
      <c r="F91" s="2"/>
      <c r="G91" s="2"/>
      <c r="H91" s="5"/>
      <c r="I91" s="3"/>
      <c r="J91" s="3"/>
      <c r="K91" s="3"/>
      <c r="L91" s="6"/>
      <c r="M91" s="3"/>
      <c r="N91" s="3"/>
      <c r="O91" s="48"/>
      <c r="P91" s="8"/>
    </row>
    <row r="92" spans="5:16" x14ac:dyDescent="0.35">
      <c r="E92" s="2"/>
      <c r="F92" s="2"/>
      <c r="G92" s="2"/>
      <c r="H92" s="5"/>
      <c r="I92" s="3"/>
      <c r="J92" s="3"/>
      <c r="K92" s="3"/>
      <c r="L92" s="6"/>
      <c r="M92" s="3"/>
      <c r="N92" s="3"/>
      <c r="O92" s="48"/>
      <c r="P92" s="8"/>
    </row>
    <row r="93" spans="5:16" x14ac:dyDescent="0.35">
      <c r="E93" s="2"/>
      <c r="F93" s="2"/>
      <c r="G93" s="2"/>
      <c r="H93" s="5"/>
      <c r="I93" s="3"/>
      <c r="J93" s="3"/>
      <c r="K93" s="3"/>
      <c r="L93" s="6"/>
      <c r="M93" s="3"/>
      <c r="N93" s="3"/>
      <c r="O93" s="48"/>
      <c r="P93" s="8"/>
    </row>
    <row r="94" spans="5:16" x14ac:dyDescent="0.35">
      <c r="E94" s="2"/>
      <c r="F94" s="2"/>
      <c r="G94" s="2"/>
      <c r="H94" s="5"/>
      <c r="I94" s="3"/>
      <c r="J94" s="3"/>
      <c r="K94" s="3"/>
      <c r="L94" s="6"/>
      <c r="M94" s="3"/>
      <c r="N94" s="3"/>
      <c r="O94" s="48"/>
      <c r="P94" s="8"/>
    </row>
    <row r="95" spans="5:16" x14ac:dyDescent="0.35">
      <c r="E95" s="2"/>
      <c r="F95" s="2"/>
      <c r="G95" s="2"/>
      <c r="H95" s="5"/>
      <c r="I95" s="3"/>
      <c r="J95" s="3"/>
      <c r="K95" s="3"/>
      <c r="L95" s="6"/>
      <c r="M95" s="3"/>
      <c r="N95" s="3"/>
      <c r="O95" s="48"/>
      <c r="P95" s="8"/>
    </row>
    <row r="96" spans="5:16" x14ac:dyDescent="0.35">
      <c r="E96" s="2"/>
      <c r="F96" s="2"/>
      <c r="G96" s="2"/>
      <c r="H96" s="5"/>
      <c r="I96" s="3"/>
      <c r="J96" s="3"/>
      <c r="K96" s="3"/>
      <c r="L96" s="6"/>
      <c r="M96" s="3"/>
      <c r="N96" s="3"/>
      <c r="O96" s="48"/>
      <c r="P96" s="8"/>
    </row>
    <row r="97" spans="5:16" x14ac:dyDescent="0.35">
      <c r="E97" s="2"/>
      <c r="F97" s="2"/>
      <c r="G97" s="2"/>
      <c r="H97" s="5"/>
      <c r="I97" s="3"/>
      <c r="J97" s="3"/>
      <c r="K97" s="3"/>
      <c r="L97" s="6"/>
      <c r="M97" s="3"/>
      <c r="N97" s="3"/>
      <c r="O97" s="48"/>
      <c r="P97" s="8"/>
    </row>
    <row r="98" spans="5:16" x14ac:dyDescent="0.35">
      <c r="E98" s="2"/>
      <c r="F98" s="2"/>
      <c r="G98" s="2"/>
      <c r="H98" s="5"/>
      <c r="I98" s="3"/>
      <c r="J98" s="3"/>
      <c r="K98" s="3"/>
      <c r="L98" s="6"/>
      <c r="M98" s="3"/>
      <c r="N98" s="3"/>
      <c r="O98" s="48"/>
      <c r="P98" s="8"/>
    </row>
    <row r="99" spans="5:16" x14ac:dyDescent="0.35">
      <c r="E99" s="2"/>
      <c r="F99" s="2"/>
      <c r="G99" s="2"/>
      <c r="H99" s="5"/>
      <c r="I99" s="3"/>
      <c r="J99" s="3"/>
      <c r="K99" s="3"/>
      <c r="L99" s="6"/>
      <c r="M99" s="3"/>
      <c r="N99" s="3"/>
      <c r="O99" s="48"/>
      <c r="P99" s="8"/>
    </row>
    <row r="100" spans="5:16" x14ac:dyDescent="0.35">
      <c r="E100" s="2"/>
      <c r="F100" s="2"/>
      <c r="G100" s="2"/>
      <c r="H100" s="5"/>
      <c r="I100" s="3"/>
      <c r="J100" s="3"/>
      <c r="K100" s="3"/>
      <c r="L100" s="6"/>
      <c r="M100" s="3"/>
      <c r="N100" s="3"/>
      <c r="O100" s="48"/>
      <c r="P100" s="8"/>
    </row>
    <row r="101" spans="5:16" x14ac:dyDescent="0.35">
      <c r="E101" s="2"/>
      <c r="F101" s="2"/>
      <c r="G101" s="2"/>
      <c r="H101" s="5"/>
      <c r="I101" s="3"/>
      <c r="J101" s="3"/>
      <c r="K101" s="3"/>
      <c r="L101" s="6"/>
      <c r="M101" s="3"/>
      <c r="N101" s="3"/>
      <c r="O101" s="48"/>
      <c r="P101" s="8"/>
    </row>
    <row r="102" spans="5:16" x14ac:dyDescent="0.35">
      <c r="E102" s="2"/>
      <c r="F102" s="2"/>
      <c r="G102" s="2"/>
      <c r="H102" s="5"/>
      <c r="I102" s="3"/>
      <c r="J102" s="3"/>
      <c r="K102" s="3"/>
      <c r="L102" s="6"/>
      <c r="M102" s="3"/>
      <c r="N102" s="3"/>
      <c r="O102" s="48"/>
      <c r="P102" s="8"/>
    </row>
    <row r="103" spans="5:16" x14ac:dyDescent="0.35">
      <c r="E103" s="2"/>
      <c r="F103" s="2"/>
      <c r="G103" s="2"/>
      <c r="H103" s="5"/>
      <c r="I103" s="3"/>
      <c r="J103" s="3"/>
      <c r="K103" s="3"/>
      <c r="L103" s="6"/>
      <c r="M103" s="3"/>
      <c r="N103" s="3"/>
      <c r="O103" s="48"/>
      <c r="P103" s="8"/>
    </row>
    <row r="104" spans="5:16" x14ac:dyDescent="0.35">
      <c r="E104" s="2"/>
      <c r="F104" s="2"/>
      <c r="G104" s="2"/>
      <c r="H104" s="5"/>
      <c r="I104" s="3"/>
      <c r="J104" s="3"/>
      <c r="K104" s="3"/>
      <c r="L104" s="6"/>
      <c r="M104" s="3"/>
      <c r="N104" s="3"/>
      <c r="O104" s="48"/>
      <c r="P104" s="8"/>
    </row>
    <row r="105" spans="5:16" x14ac:dyDescent="0.35">
      <c r="E105" s="2"/>
      <c r="F105" s="2"/>
      <c r="G105" s="2"/>
      <c r="H105" s="5"/>
      <c r="I105" s="3"/>
      <c r="J105" s="3"/>
      <c r="K105" s="3"/>
      <c r="L105" s="6"/>
      <c r="M105" s="3"/>
      <c r="N105" s="3"/>
      <c r="O105" s="48"/>
      <c r="P105" s="8"/>
    </row>
    <row r="106" spans="5:16" x14ac:dyDescent="0.35">
      <c r="E106" s="2"/>
      <c r="F106" s="2"/>
      <c r="G106" s="2"/>
      <c r="H106" s="5"/>
      <c r="I106" s="3"/>
      <c r="J106" s="3"/>
      <c r="K106" s="3"/>
      <c r="L106" s="6"/>
      <c r="M106" s="3"/>
      <c r="N106" s="3"/>
      <c r="O106" s="48"/>
      <c r="P106" s="8"/>
    </row>
    <row r="107" spans="5:16" x14ac:dyDescent="0.35">
      <c r="E107" s="2"/>
      <c r="F107" s="2"/>
      <c r="G107" s="2"/>
      <c r="H107" s="5"/>
      <c r="I107" s="3"/>
      <c r="J107" s="3"/>
      <c r="K107" s="3"/>
      <c r="L107" s="6"/>
      <c r="M107" s="3"/>
      <c r="N107" s="3"/>
      <c r="O107" s="48"/>
      <c r="P107" s="8"/>
    </row>
    <row r="108" spans="5:16" x14ac:dyDescent="0.35">
      <c r="E108" s="2"/>
      <c r="F108" s="2"/>
      <c r="G108" s="2"/>
      <c r="H108" s="5"/>
      <c r="I108" s="3"/>
      <c r="J108" s="3"/>
      <c r="K108" s="3"/>
      <c r="L108" s="6"/>
      <c r="M108" s="3"/>
      <c r="N108" s="3"/>
      <c r="O108" s="48"/>
      <c r="P108" s="8"/>
    </row>
    <row r="109" spans="5:16" x14ac:dyDescent="0.35">
      <c r="E109" s="2"/>
      <c r="F109" s="2"/>
      <c r="G109" s="2"/>
      <c r="H109" s="5"/>
      <c r="I109" s="3"/>
      <c r="J109" s="3"/>
      <c r="K109" s="3"/>
      <c r="L109" s="6"/>
      <c r="M109" s="3"/>
      <c r="N109" s="3"/>
      <c r="O109" s="48"/>
      <c r="P109" s="8"/>
    </row>
    <row r="110" spans="5:16" x14ac:dyDescent="0.35">
      <c r="E110" s="2"/>
      <c r="F110" s="2"/>
      <c r="G110" s="2"/>
      <c r="H110" s="5"/>
      <c r="I110" s="3"/>
      <c r="J110" s="3"/>
      <c r="K110" s="3"/>
      <c r="L110" s="6"/>
      <c r="M110" s="3"/>
      <c r="N110" s="3"/>
      <c r="O110" s="48"/>
      <c r="P110" s="8"/>
    </row>
    <row r="111" spans="5:16" x14ac:dyDescent="0.35">
      <c r="E111" s="2"/>
      <c r="F111" s="2"/>
      <c r="G111" s="2"/>
      <c r="H111" s="5"/>
      <c r="I111" s="3"/>
      <c r="J111" s="3"/>
      <c r="K111" s="3"/>
      <c r="L111" s="6"/>
      <c r="M111" s="3"/>
      <c r="N111" s="3"/>
      <c r="O111" s="48"/>
      <c r="P111" s="8"/>
    </row>
    <row r="112" spans="5:16" x14ac:dyDescent="0.35">
      <c r="E112" s="2"/>
      <c r="F112" s="2"/>
      <c r="G112" s="2"/>
      <c r="H112" s="5"/>
      <c r="I112" s="3"/>
      <c r="J112" s="3"/>
      <c r="K112" s="3"/>
      <c r="L112" s="6"/>
      <c r="M112" s="3"/>
      <c r="N112" s="3"/>
      <c r="O112" s="48"/>
      <c r="P112" s="8"/>
    </row>
    <row r="113" spans="5:16" x14ac:dyDescent="0.35">
      <c r="E113" s="2"/>
      <c r="F113" s="2"/>
      <c r="G113" s="2"/>
      <c r="H113" s="5"/>
      <c r="I113" s="3"/>
      <c r="J113" s="3"/>
      <c r="K113" s="3"/>
      <c r="L113" s="6"/>
      <c r="M113" s="3"/>
      <c r="N113" s="3"/>
      <c r="O113" s="48"/>
      <c r="P113" s="8"/>
    </row>
    <row r="114" spans="5:16" x14ac:dyDescent="0.35">
      <c r="E114" s="2"/>
      <c r="F114" s="2"/>
      <c r="G114" s="2"/>
      <c r="H114" s="5"/>
      <c r="I114" s="3"/>
      <c r="J114" s="3"/>
      <c r="K114" s="3"/>
      <c r="L114" s="6"/>
      <c r="M114" s="3"/>
      <c r="N114" s="3"/>
      <c r="O114" s="48"/>
      <c r="P114" s="8"/>
    </row>
    <row r="115" spans="5:16" x14ac:dyDescent="0.35">
      <c r="E115" s="2"/>
      <c r="F115" s="2"/>
      <c r="G115" s="2"/>
      <c r="H115" s="5"/>
      <c r="I115" s="3"/>
      <c r="J115" s="3"/>
      <c r="K115" s="3"/>
      <c r="L115" s="6"/>
      <c r="M115" s="3"/>
      <c r="N115" s="3"/>
      <c r="O115" s="48"/>
      <c r="P115" s="8"/>
    </row>
    <row r="116" spans="5:16" x14ac:dyDescent="0.35">
      <c r="E116" s="2"/>
      <c r="F116" s="2"/>
      <c r="G116" s="2"/>
      <c r="H116" s="5"/>
      <c r="I116" s="3"/>
      <c r="J116" s="3"/>
      <c r="K116" s="3"/>
      <c r="L116" s="6"/>
      <c r="M116" s="3"/>
      <c r="N116" s="3"/>
      <c r="O116" s="48"/>
      <c r="P116" s="8"/>
    </row>
    <row r="117" spans="5:16" x14ac:dyDescent="0.35">
      <c r="E117" s="2"/>
      <c r="F117" s="2"/>
      <c r="G117" s="2"/>
      <c r="H117" s="5"/>
      <c r="I117" s="3"/>
      <c r="J117" s="3"/>
      <c r="K117" s="3"/>
      <c r="L117" s="6"/>
      <c r="M117" s="3"/>
      <c r="N117" s="3"/>
      <c r="O117" s="48"/>
      <c r="P117" s="8"/>
    </row>
    <row r="118" spans="5:16" x14ac:dyDescent="0.35">
      <c r="E118" s="2"/>
      <c r="F118" s="2"/>
      <c r="G118" s="2"/>
      <c r="H118" s="5"/>
      <c r="I118" s="3"/>
      <c r="J118" s="3"/>
      <c r="K118" s="3"/>
      <c r="L118" s="6"/>
      <c r="M118" s="3"/>
      <c r="N118" s="3"/>
      <c r="O118" s="48"/>
      <c r="P118" s="8"/>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6D61E-2219-457F-820C-7611C02CB3B0}">
  <dimension ref="A1:M278"/>
  <sheetViews>
    <sheetView topLeftCell="D1" zoomScale="80" zoomScaleNormal="80" workbookViewId="0">
      <selection activeCell="M1" sqref="M1:M1048576"/>
    </sheetView>
  </sheetViews>
  <sheetFormatPr defaultRowHeight="14.5" x14ac:dyDescent="0.35"/>
  <cols>
    <col min="1" max="1" width="19.453125" style="44" customWidth="1"/>
    <col min="2" max="2" width="48.6328125" customWidth="1"/>
    <col min="3" max="3" width="46.90625" customWidth="1"/>
    <col min="4" max="4" width="44.54296875" customWidth="1"/>
    <col min="5" max="5" width="16.08984375" customWidth="1"/>
    <col min="6" max="6" width="17.36328125" customWidth="1"/>
    <col min="7" max="7" width="38.90625" customWidth="1"/>
    <col min="8" max="8" width="22.90625" customWidth="1"/>
    <col min="9" max="9" width="45" customWidth="1"/>
    <col min="10" max="10" width="40.36328125" customWidth="1"/>
    <col min="11" max="11" width="26.08984375" customWidth="1"/>
    <col min="12" max="12" width="27.1796875" customWidth="1"/>
    <col min="13" max="13" width="69.90625" style="48" customWidth="1"/>
    <col min="14" max="14" width="24.54296875" customWidth="1"/>
    <col min="15" max="15" width="28.6328125" customWidth="1"/>
    <col min="16" max="16" width="29" customWidth="1"/>
  </cols>
  <sheetData>
    <row r="1" spans="1:13" ht="47" customHeight="1" x14ac:dyDescent="0.35">
      <c r="A1" s="43" t="s">
        <v>20</v>
      </c>
      <c r="B1" s="12" t="s">
        <v>21</v>
      </c>
      <c r="C1" s="12" t="s">
        <v>22</v>
      </c>
      <c r="D1" s="12" t="s">
        <v>23</v>
      </c>
      <c r="E1" s="12" t="s">
        <v>24</v>
      </c>
      <c r="F1" s="7" t="s">
        <v>25</v>
      </c>
      <c r="G1" s="12" t="s">
        <v>26</v>
      </c>
      <c r="H1" s="12" t="s">
        <v>27</v>
      </c>
      <c r="I1" s="12" t="s">
        <v>28</v>
      </c>
      <c r="J1" s="12" t="s">
        <v>5</v>
      </c>
      <c r="K1" s="12" t="s">
        <v>29</v>
      </c>
      <c r="L1" s="12" t="s">
        <v>30</v>
      </c>
      <c r="M1" s="51" t="s">
        <v>33</v>
      </c>
    </row>
    <row r="2" spans="1:13" x14ac:dyDescent="0.35">
      <c r="A2" s="44">
        <v>4020</v>
      </c>
      <c r="B2" t="s">
        <v>49</v>
      </c>
      <c r="C2" t="s">
        <v>769</v>
      </c>
      <c r="D2" t="s">
        <v>770</v>
      </c>
      <c r="E2">
        <v>2024</v>
      </c>
      <c r="F2">
        <v>2025</v>
      </c>
      <c r="G2">
        <v>2025</v>
      </c>
      <c r="H2" s="27">
        <v>46009</v>
      </c>
      <c r="I2" s="11">
        <v>12500</v>
      </c>
      <c r="J2" s="11">
        <v>12500</v>
      </c>
      <c r="K2" s="11">
        <v>15600</v>
      </c>
      <c r="L2" s="6">
        <v>0.80128205128205132</v>
      </c>
      <c r="M2" s="48">
        <v>0</v>
      </c>
    </row>
    <row r="3" spans="1:13" x14ac:dyDescent="0.35">
      <c r="A3" s="44">
        <v>4054</v>
      </c>
      <c r="B3" t="s">
        <v>52</v>
      </c>
      <c r="C3" t="s">
        <v>771</v>
      </c>
      <c r="D3" t="s">
        <v>772</v>
      </c>
      <c r="E3">
        <v>2019</v>
      </c>
      <c r="F3">
        <v>2024</v>
      </c>
      <c r="G3">
        <v>2025</v>
      </c>
      <c r="H3" s="27">
        <v>45979</v>
      </c>
      <c r="I3" s="11">
        <v>12151.829</v>
      </c>
      <c r="J3" s="11">
        <v>12151.829</v>
      </c>
      <c r="K3" s="11">
        <v>16793.514999999999</v>
      </c>
      <c r="L3" s="6">
        <v>0.7236024739311574</v>
      </c>
      <c r="M3" s="48">
        <v>46.848194969724908</v>
      </c>
    </row>
    <row r="4" spans="1:13" x14ac:dyDescent="0.35">
      <c r="A4" s="44">
        <v>4053</v>
      </c>
      <c r="B4" t="s">
        <v>52</v>
      </c>
      <c r="C4" t="s">
        <v>773</v>
      </c>
      <c r="D4" t="s">
        <v>774</v>
      </c>
      <c r="E4">
        <v>2021</v>
      </c>
      <c r="F4">
        <v>2024</v>
      </c>
      <c r="G4">
        <v>2025</v>
      </c>
      <c r="H4" s="27">
        <v>45979</v>
      </c>
      <c r="I4" s="11">
        <v>148178.679</v>
      </c>
      <c r="J4" s="11">
        <v>148178.679</v>
      </c>
      <c r="K4" s="11">
        <v>198805.47399999999</v>
      </c>
      <c r="L4" s="6">
        <v>0.7453450652973469</v>
      </c>
      <c r="M4" s="48">
        <v>587.46607356606285</v>
      </c>
    </row>
    <row r="5" spans="1:13" x14ac:dyDescent="0.35">
      <c r="A5" s="44">
        <v>1524</v>
      </c>
      <c r="B5" t="s">
        <v>194</v>
      </c>
      <c r="C5" t="s">
        <v>775</v>
      </c>
      <c r="D5" t="s">
        <v>776</v>
      </c>
      <c r="E5">
        <v>2023</v>
      </c>
      <c r="F5">
        <v>2024</v>
      </c>
      <c r="G5">
        <v>2025</v>
      </c>
      <c r="H5" s="27">
        <v>45756</v>
      </c>
      <c r="I5" s="11">
        <v>5200</v>
      </c>
      <c r="J5" s="11">
        <v>4937.8549128919858</v>
      </c>
      <c r="K5" s="11">
        <v>6500</v>
      </c>
      <c r="L5" s="6">
        <v>0.75966998659876706</v>
      </c>
      <c r="M5" s="48">
        <v>0</v>
      </c>
    </row>
    <row r="6" spans="1:13" x14ac:dyDescent="0.35">
      <c r="A6" s="44">
        <v>1523</v>
      </c>
      <c r="B6" t="s">
        <v>194</v>
      </c>
      <c r="C6" t="s">
        <v>777</v>
      </c>
      <c r="D6" t="s">
        <v>778</v>
      </c>
      <c r="E6">
        <v>2023</v>
      </c>
      <c r="F6">
        <v>2024</v>
      </c>
      <c r="G6">
        <v>2025</v>
      </c>
      <c r="H6" s="27">
        <v>45756</v>
      </c>
      <c r="I6" s="11">
        <v>1900</v>
      </c>
      <c r="J6" s="11">
        <v>1847.9097346645974</v>
      </c>
      <c r="K6" s="11">
        <v>2000</v>
      </c>
      <c r="L6" s="6">
        <v>0.92395486733229881</v>
      </c>
      <c r="M6" s="48">
        <v>0</v>
      </c>
    </row>
    <row r="7" spans="1:13" x14ac:dyDescent="0.35">
      <c r="A7" s="44">
        <v>4000</v>
      </c>
      <c r="B7" t="s">
        <v>313</v>
      </c>
      <c r="C7" t="s">
        <v>779</v>
      </c>
      <c r="D7" t="s">
        <v>780</v>
      </c>
      <c r="E7">
        <v>2025</v>
      </c>
      <c r="F7">
        <v>2026</v>
      </c>
      <c r="G7">
        <v>2025</v>
      </c>
      <c r="H7" s="27">
        <v>45818</v>
      </c>
      <c r="I7" s="11">
        <v>35600</v>
      </c>
      <c r="J7" s="11">
        <v>35006.6665092525</v>
      </c>
      <c r="K7" s="11">
        <v>71000</v>
      </c>
      <c r="L7" s="6">
        <v>0.4930516409753874</v>
      </c>
      <c r="M7" s="48">
        <v>0</v>
      </c>
    </row>
    <row r="8" spans="1:13" x14ac:dyDescent="0.35">
      <c r="A8" s="44">
        <v>1481</v>
      </c>
      <c r="B8" t="s">
        <v>313</v>
      </c>
      <c r="C8" t="s">
        <v>781</v>
      </c>
      <c r="D8" t="s">
        <v>782</v>
      </c>
      <c r="E8">
        <v>2023</v>
      </c>
      <c r="F8">
        <v>2025</v>
      </c>
      <c r="G8">
        <v>2025</v>
      </c>
      <c r="H8" s="27">
        <v>45818</v>
      </c>
      <c r="I8" s="11">
        <v>67000</v>
      </c>
      <c r="J8" s="11">
        <v>64283.331970865293</v>
      </c>
      <c r="K8" s="11">
        <v>84000</v>
      </c>
      <c r="L8" s="6">
        <v>0.76527776155792027</v>
      </c>
      <c r="M8" s="48">
        <v>0</v>
      </c>
    </row>
    <row r="9" spans="1:13" x14ac:dyDescent="0.35">
      <c r="A9" s="44">
        <v>1480</v>
      </c>
      <c r="B9" t="s">
        <v>313</v>
      </c>
      <c r="C9" t="s">
        <v>783</v>
      </c>
      <c r="D9" t="s">
        <v>784</v>
      </c>
      <c r="E9">
        <v>2022</v>
      </c>
      <c r="F9">
        <v>2024</v>
      </c>
      <c r="G9">
        <v>2025</v>
      </c>
      <c r="H9" s="27">
        <v>45818</v>
      </c>
      <c r="I9" s="11">
        <v>137670</v>
      </c>
      <c r="J9" s="11">
        <v>131008.82981472391</v>
      </c>
      <c r="K9" s="11">
        <v>189700</v>
      </c>
      <c r="L9" s="6">
        <v>0.69061059470070596</v>
      </c>
      <c r="M9" s="48">
        <v>2232.6155990967682</v>
      </c>
    </row>
    <row r="10" spans="1:13" x14ac:dyDescent="0.35">
      <c r="A10" s="44">
        <v>4007</v>
      </c>
      <c r="B10" t="s">
        <v>785</v>
      </c>
      <c r="C10" t="s">
        <v>786</v>
      </c>
      <c r="D10" t="s">
        <v>787</v>
      </c>
      <c r="E10">
        <v>2019</v>
      </c>
      <c r="F10">
        <v>2020</v>
      </c>
      <c r="G10">
        <v>2023</v>
      </c>
      <c r="H10" s="27">
        <v>45740</v>
      </c>
      <c r="I10" s="11">
        <v>81700</v>
      </c>
      <c r="J10" s="11">
        <v>72038.77</v>
      </c>
      <c r="K10" s="11">
        <v>100000</v>
      </c>
      <c r="L10" s="6">
        <v>0.72038769999999996</v>
      </c>
      <c r="M10" s="48">
        <v>287.01110433240001</v>
      </c>
    </row>
    <row r="11" spans="1:13" x14ac:dyDescent="0.35">
      <c r="A11" s="44">
        <v>1592</v>
      </c>
      <c r="B11" t="s">
        <v>423</v>
      </c>
      <c r="C11" t="s">
        <v>788</v>
      </c>
      <c r="D11" t="s">
        <v>789</v>
      </c>
      <c r="E11">
        <v>2022</v>
      </c>
      <c r="F11">
        <v>2026</v>
      </c>
      <c r="G11">
        <v>2025</v>
      </c>
      <c r="H11" s="27">
        <v>45728</v>
      </c>
      <c r="I11" s="11">
        <v>1133011.75</v>
      </c>
      <c r="J11" s="11">
        <v>1088316.46</v>
      </c>
      <c r="K11" s="11">
        <v>1577349</v>
      </c>
      <c r="L11" s="6">
        <v>0.68996554345297068</v>
      </c>
      <c r="M11" s="48">
        <v>0</v>
      </c>
    </row>
    <row r="12" spans="1:13" x14ac:dyDescent="0.35">
      <c r="A12" s="44">
        <v>1609</v>
      </c>
      <c r="B12" t="s">
        <v>790</v>
      </c>
      <c r="C12" t="s">
        <v>791</v>
      </c>
      <c r="D12" t="s">
        <v>792</v>
      </c>
      <c r="E12">
        <v>2024</v>
      </c>
      <c r="F12">
        <v>2024</v>
      </c>
      <c r="G12">
        <v>2025</v>
      </c>
      <c r="H12" s="27">
        <v>45713</v>
      </c>
      <c r="I12" s="11">
        <v>3000</v>
      </c>
      <c r="J12" s="11">
        <v>2700</v>
      </c>
      <c r="K12" s="11">
        <v>3750</v>
      </c>
      <c r="L12" s="6">
        <v>0.72</v>
      </c>
      <c r="M12" s="48">
        <v>24.811199999999999</v>
      </c>
    </row>
    <row r="13" spans="1:13" x14ac:dyDescent="0.35">
      <c r="A13" s="44">
        <v>1605</v>
      </c>
      <c r="B13" t="s">
        <v>88</v>
      </c>
      <c r="C13" t="s">
        <v>793</v>
      </c>
      <c r="D13" t="s">
        <v>794</v>
      </c>
      <c r="E13">
        <v>2020</v>
      </c>
      <c r="F13">
        <v>2021</v>
      </c>
      <c r="G13">
        <v>2025</v>
      </c>
      <c r="H13" s="27">
        <v>45702</v>
      </c>
      <c r="I13" s="11">
        <v>10330.459999999999</v>
      </c>
      <c r="J13" s="11">
        <v>10330.459999999999</v>
      </c>
      <c r="K13" s="11">
        <v>18589.5</v>
      </c>
      <c r="L13" s="6">
        <v>0.55571478522822026</v>
      </c>
      <c r="M13" s="48">
        <v>1237.6307310374141</v>
      </c>
    </row>
    <row r="14" spans="1:13" x14ac:dyDescent="0.35">
      <c r="A14" s="44">
        <v>1598</v>
      </c>
      <c r="B14" t="s">
        <v>795</v>
      </c>
      <c r="C14" t="s">
        <v>796</v>
      </c>
      <c r="D14" t="s">
        <v>797</v>
      </c>
      <c r="E14">
        <v>2024</v>
      </c>
      <c r="F14">
        <v>2024</v>
      </c>
      <c r="G14">
        <v>2025</v>
      </c>
      <c r="H14" s="27">
        <v>45663</v>
      </c>
      <c r="I14" s="11">
        <v>5171</v>
      </c>
      <c r="J14" s="11">
        <v>4801.6400000000003</v>
      </c>
      <c r="K14" s="11">
        <v>7671.25</v>
      </c>
      <c r="L14" s="6">
        <v>0.62592667427081639</v>
      </c>
      <c r="M14" s="48">
        <v>0</v>
      </c>
    </row>
    <row r="15" spans="1:13" x14ac:dyDescent="0.35">
      <c r="A15" s="44">
        <v>4004</v>
      </c>
      <c r="B15" t="s">
        <v>798</v>
      </c>
      <c r="C15" t="s">
        <v>799</v>
      </c>
      <c r="D15" t="s">
        <v>800</v>
      </c>
      <c r="E15">
        <v>2023</v>
      </c>
      <c r="F15">
        <v>2025</v>
      </c>
      <c r="G15">
        <v>2025</v>
      </c>
      <c r="H15" s="27">
        <v>45631</v>
      </c>
      <c r="I15" s="11">
        <v>12400</v>
      </c>
      <c r="J15" s="11">
        <v>11986.669250000001</v>
      </c>
      <c r="K15" s="11">
        <v>15500</v>
      </c>
      <c r="L15" s="6">
        <v>0.77333350000000001</v>
      </c>
      <c r="M15" s="48">
        <v>0</v>
      </c>
    </row>
    <row r="16" spans="1:13" x14ac:dyDescent="0.35">
      <c r="A16" s="44">
        <v>1569</v>
      </c>
      <c r="B16" t="s">
        <v>801</v>
      </c>
      <c r="C16" t="s">
        <v>802</v>
      </c>
      <c r="D16" t="s">
        <v>803</v>
      </c>
      <c r="E16">
        <v>2010</v>
      </c>
      <c r="F16">
        <v>2037</v>
      </c>
      <c r="G16">
        <v>2025</v>
      </c>
      <c r="H16" s="27">
        <v>45558</v>
      </c>
      <c r="I16" s="11">
        <v>1000000</v>
      </c>
      <c r="J16" s="11">
        <v>1000000</v>
      </c>
      <c r="K16" s="11">
        <v>19762000</v>
      </c>
      <c r="L16" s="6">
        <v>5.0602165772695072E-2</v>
      </c>
      <c r="M16" s="48">
        <v>0</v>
      </c>
    </row>
    <row r="17" spans="1:13" x14ac:dyDescent="0.35">
      <c r="A17" s="44">
        <v>1540</v>
      </c>
      <c r="B17" t="s">
        <v>674</v>
      </c>
      <c r="C17" t="s">
        <v>804</v>
      </c>
      <c r="D17" t="s">
        <v>805</v>
      </c>
      <c r="E17">
        <v>2024</v>
      </c>
      <c r="F17">
        <v>2024</v>
      </c>
      <c r="G17">
        <v>2025</v>
      </c>
      <c r="H17" s="27">
        <v>45330</v>
      </c>
      <c r="I17" s="11">
        <v>10850</v>
      </c>
      <c r="J17" s="11">
        <v>10307.499458447721</v>
      </c>
      <c r="K17" s="11">
        <v>13562.5</v>
      </c>
      <c r="L17" s="6">
        <v>0.7599999600698778</v>
      </c>
      <c r="M17" s="48">
        <v>0</v>
      </c>
    </row>
    <row r="18" spans="1:13" x14ac:dyDescent="0.35">
      <c r="A18" s="44">
        <v>1536</v>
      </c>
      <c r="B18" t="s">
        <v>806</v>
      </c>
      <c r="C18" t="s">
        <v>807</v>
      </c>
      <c r="D18" t="s">
        <v>808</v>
      </c>
      <c r="E18">
        <v>2024</v>
      </c>
      <c r="F18">
        <v>2024</v>
      </c>
      <c r="G18">
        <v>2025</v>
      </c>
      <c r="H18" s="27">
        <v>45324</v>
      </c>
      <c r="I18" s="11">
        <v>1100</v>
      </c>
      <c r="J18" s="11">
        <v>935</v>
      </c>
      <c r="K18" s="11">
        <v>1375</v>
      </c>
      <c r="L18" s="6">
        <v>0.68</v>
      </c>
      <c r="M18" s="48">
        <v>7.7805600000000004</v>
      </c>
    </row>
    <row r="19" spans="1:13" x14ac:dyDescent="0.35">
      <c r="A19" s="44">
        <v>1360</v>
      </c>
      <c r="B19" t="s">
        <v>52</v>
      </c>
      <c r="C19" t="s">
        <v>809</v>
      </c>
      <c r="D19" t="s">
        <v>810</v>
      </c>
      <c r="E19">
        <v>2016</v>
      </c>
      <c r="F19">
        <v>2024</v>
      </c>
      <c r="G19">
        <v>2025</v>
      </c>
      <c r="H19" s="27">
        <v>45238</v>
      </c>
      <c r="I19" s="11">
        <v>3061000</v>
      </c>
      <c r="J19" s="11">
        <v>3061000</v>
      </c>
      <c r="K19" s="11">
        <v>4165000</v>
      </c>
      <c r="L19" s="6">
        <v>0.73493397358943569</v>
      </c>
      <c r="M19" s="48">
        <v>0</v>
      </c>
    </row>
    <row r="20" spans="1:13" x14ac:dyDescent="0.35">
      <c r="A20" s="44">
        <v>1501</v>
      </c>
      <c r="B20" t="s">
        <v>751</v>
      </c>
      <c r="C20" t="s">
        <v>811</v>
      </c>
      <c r="D20" t="s">
        <v>812</v>
      </c>
      <c r="E20">
        <v>2023</v>
      </c>
      <c r="F20">
        <v>2023</v>
      </c>
      <c r="G20">
        <v>2025</v>
      </c>
      <c r="H20" s="27">
        <v>45219</v>
      </c>
      <c r="I20" s="11">
        <v>58713.976000000002</v>
      </c>
      <c r="J20" s="11">
        <v>52108.671767849017</v>
      </c>
      <c r="K20" s="11">
        <v>58713.976000000002</v>
      </c>
      <c r="L20" s="6">
        <v>0.88750030772654542</v>
      </c>
      <c r="M20" s="48">
        <v>162.69655641243031</v>
      </c>
    </row>
    <row r="21" spans="1:13" x14ac:dyDescent="0.35">
      <c r="A21" s="44">
        <v>1500</v>
      </c>
      <c r="B21" t="s">
        <v>751</v>
      </c>
      <c r="C21" t="s">
        <v>813</v>
      </c>
      <c r="D21" t="s">
        <v>814</v>
      </c>
      <c r="E21">
        <v>2023</v>
      </c>
      <c r="F21">
        <v>2023</v>
      </c>
      <c r="G21">
        <v>2025</v>
      </c>
      <c r="H21" s="27">
        <v>45219</v>
      </c>
      <c r="I21" s="11">
        <v>3090.25</v>
      </c>
      <c r="J21" s="11">
        <v>2742.597825951957</v>
      </c>
      <c r="K21" s="11">
        <v>3090.25</v>
      </c>
      <c r="L21" s="6">
        <v>0.88750030772654542</v>
      </c>
      <c r="M21" s="48">
        <v>23.643008197835169</v>
      </c>
    </row>
    <row r="22" spans="1:13" x14ac:dyDescent="0.35">
      <c r="A22" s="44">
        <v>1499</v>
      </c>
      <c r="B22" t="s">
        <v>751</v>
      </c>
      <c r="C22" t="s">
        <v>815</v>
      </c>
      <c r="D22" t="s">
        <v>816</v>
      </c>
      <c r="E22">
        <v>2023</v>
      </c>
      <c r="F22">
        <v>2023</v>
      </c>
      <c r="G22">
        <v>2025</v>
      </c>
      <c r="H22" s="27">
        <v>45219</v>
      </c>
      <c r="I22" s="11">
        <v>1320</v>
      </c>
      <c r="J22" s="11">
        <v>1171.5004061990398</v>
      </c>
      <c r="K22" s="11">
        <v>1320</v>
      </c>
      <c r="L22" s="6">
        <v>0.88750030772654542</v>
      </c>
      <c r="M22" s="48">
        <v>0</v>
      </c>
    </row>
    <row r="23" spans="1:13" x14ac:dyDescent="0.35">
      <c r="A23" s="44">
        <v>1488</v>
      </c>
      <c r="B23" t="s">
        <v>817</v>
      </c>
      <c r="C23" t="s">
        <v>818</v>
      </c>
      <c r="D23" t="s">
        <v>819</v>
      </c>
      <c r="E23">
        <v>2022</v>
      </c>
      <c r="F23">
        <v>2024</v>
      </c>
      <c r="G23">
        <v>2025</v>
      </c>
      <c r="H23" s="27">
        <v>45107</v>
      </c>
      <c r="I23" s="11">
        <v>20000</v>
      </c>
      <c r="J23" s="11">
        <v>11850.997616664459</v>
      </c>
      <c r="K23" s="11">
        <v>104312.5</v>
      </c>
      <c r="L23" s="6">
        <v>0.1136105223886347</v>
      </c>
      <c r="M23" s="48">
        <v>361.66887307720361</v>
      </c>
    </row>
    <row r="24" spans="1:13" x14ac:dyDescent="0.35">
      <c r="A24" s="44">
        <v>1487</v>
      </c>
      <c r="B24" t="s">
        <v>817</v>
      </c>
      <c r="C24" t="s">
        <v>820</v>
      </c>
      <c r="D24" t="s">
        <v>821</v>
      </c>
      <c r="E24">
        <v>2023</v>
      </c>
      <c r="F24">
        <v>2023</v>
      </c>
      <c r="G24">
        <v>2025</v>
      </c>
      <c r="H24" s="27">
        <v>45107</v>
      </c>
      <c r="I24" s="11">
        <v>14421.087</v>
      </c>
      <c r="J24" s="11">
        <v>8545.2133833355419</v>
      </c>
      <c r="K24" s="11">
        <v>18026.359</v>
      </c>
      <c r="L24" s="6">
        <v>0.47403989809231822</v>
      </c>
      <c r="M24" s="48">
        <v>826.85736536467243</v>
      </c>
    </row>
    <row r="25" spans="1:13" x14ac:dyDescent="0.35">
      <c r="A25" s="44">
        <v>1483</v>
      </c>
      <c r="B25" t="s">
        <v>313</v>
      </c>
      <c r="C25" t="s">
        <v>822</v>
      </c>
      <c r="D25" t="s">
        <v>823</v>
      </c>
      <c r="E25">
        <v>2022</v>
      </c>
      <c r="F25">
        <v>2023</v>
      </c>
      <c r="G25">
        <v>2025</v>
      </c>
      <c r="H25" s="27">
        <v>45100</v>
      </c>
      <c r="I25" s="11">
        <v>18400</v>
      </c>
      <c r="J25" s="11">
        <v>16866.665767878083</v>
      </c>
      <c r="K25" s="11">
        <v>25000</v>
      </c>
      <c r="L25" s="6">
        <v>0.67466663071512312</v>
      </c>
      <c r="M25" s="48">
        <v>0</v>
      </c>
    </row>
    <row r="26" spans="1:13" x14ac:dyDescent="0.35">
      <c r="A26" s="44">
        <v>1482</v>
      </c>
      <c r="B26" t="s">
        <v>313</v>
      </c>
      <c r="C26" t="s">
        <v>824</v>
      </c>
      <c r="D26" t="s">
        <v>825</v>
      </c>
      <c r="E26">
        <v>2022</v>
      </c>
      <c r="F26">
        <v>2023</v>
      </c>
      <c r="G26">
        <v>2025</v>
      </c>
      <c r="H26" s="27">
        <v>45100</v>
      </c>
      <c r="I26" s="11">
        <v>38600</v>
      </c>
      <c r="J26" s="11">
        <v>35383.33144783118</v>
      </c>
      <c r="K26" s="11">
        <v>47500</v>
      </c>
      <c r="L26" s="6">
        <v>0.74491224100697229</v>
      </c>
      <c r="M26" s="48">
        <v>0</v>
      </c>
    </row>
    <row r="27" spans="1:13" x14ac:dyDescent="0.35">
      <c r="A27" s="44">
        <v>1104</v>
      </c>
      <c r="B27" t="s">
        <v>456</v>
      </c>
      <c r="C27" t="s">
        <v>826</v>
      </c>
      <c r="D27" t="s">
        <v>827</v>
      </c>
      <c r="E27">
        <v>2017</v>
      </c>
      <c r="F27">
        <v>2023</v>
      </c>
      <c r="G27">
        <v>2025</v>
      </c>
      <c r="H27" s="27">
        <v>45093</v>
      </c>
      <c r="I27" s="11">
        <v>12500</v>
      </c>
      <c r="J27" s="11">
        <v>9422.4855304347839</v>
      </c>
      <c r="K27" s="11">
        <v>13000</v>
      </c>
      <c r="L27" s="6">
        <v>0.72480657926421399</v>
      </c>
      <c r="M27" s="48">
        <v>0</v>
      </c>
    </row>
    <row r="28" spans="1:13" x14ac:dyDescent="0.35">
      <c r="A28" s="44">
        <v>1461</v>
      </c>
      <c r="B28" t="s">
        <v>828</v>
      </c>
      <c r="C28" t="s">
        <v>829</v>
      </c>
      <c r="D28" t="s">
        <v>830</v>
      </c>
      <c r="E28">
        <v>2022</v>
      </c>
      <c r="F28">
        <v>2022</v>
      </c>
      <c r="G28">
        <v>2021</v>
      </c>
      <c r="H28" s="27">
        <v>44916</v>
      </c>
      <c r="I28" s="11">
        <v>460</v>
      </c>
      <c r="J28" s="11">
        <v>437</v>
      </c>
      <c r="K28" s="11">
        <v>460</v>
      </c>
      <c r="L28" s="6">
        <v>0.95</v>
      </c>
      <c r="M28" s="48">
        <v>2.3483999999999998</v>
      </c>
    </row>
    <row r="29" spans="1:13" x14ac:dyDescent="0.35">
      <c r="A29" s="44">
        <v>1468</v>
      </c>
      <c r="B29" t="s">
        <v>194</v>
      </c>
      <c r="C29" t="s">
        <v>831</v>
      </c>
      <c r="D29" t="s">
        <v>832</v>
      </c>
      <c r="E29">
        <v>2022</v>
      </c>
      <c r="F29">
        <v>2026</v>
      </c>
      <c r="G29">
        <v>2021</v>
      </c>
      <c r="H29" s="27">
        <v>44903</v>
      </c>
      <c r="I29" s="11">
        <v>1108.78</v>
      </c>
      <c r="J29" s="11">
        <v>997.90237322993858</v>
      </c>
      <c r="K29" s="11">
        <v>1108.78</v>
      </c>
      <c r="L29" s="6">
        <v>0.90000033661315915</v>
      </c>
      <c r="M29" s="48">
        <v>2.6694009983946301</v>
      </c>
    </row>
    <row r="30" spans="1:13" x14ac:dyDescent="0.35">
      <c r="A30" s="44">
        <v>1454</v>
      </c>
      <c r="B30" t="s">
        <v>126</v>
      </c>
      <c r="C30" t="s">
        <v>804</v>
      </c>
      <c r="D30" t="s">
        <v>833</v>
      </c>
      <c r="E30">
        <v>2018</v>
      </c>
      <c r="F30">
        <v>2023</v>
      </c>
      <c r="G30">
        <v>2025</v>
      </c>
      <c r="H30" s="27">
        <v>44896</v>
      </c>
      <c r="I30" s="11">
        <v>89200</v>
      </c>
      <c r="J30" s="11">
        <v>81175.893721347427</v>
      </c>
      <c r="K30" s="11">
        <v>111500</v>
      </c>
      <c r="L30" s="6">
        <v>0.72803492126768987</v>
      </c>
      <c r="M30" s="48">
        <v>0</v>
      </c>
    </row>
    <row r="31" spans="1:13" x14ac:dyDescent="0.35">
      <c r="A31" s="44">
        <v>1453</v>
      </c>
      <c r="B31" t="s">
        <v>126</v>
      </c>
      <c r="C31" t="s">
        <v>829</v>
      </c>
      <c r="D31" t="s">
        <v>834</v>
      </c>
      <c r="E31">
        <v>2022</v>
      </c>
      <c r="F31">
        <v>2022</v>
      </c>
      <c r="G31">
        <v>2021</v>
      </c>
      <c r="H31" s="27">
        <v>44896</v>
      </c>
      <c r="I31" s="11">
        <v>520</v>
      </c>
      <c r="J31" s="11">
        <v>473.22269882399837</v>
      </c>
      <c r="K31" s="11">
        <v>520</v>
      </c>
      <c r="L31" s="6">
        <v>0.91004365158461231</v>
      </c>
      <c r="M31" s="48">
        <v>2.2496279067171621</v>
      </c>
    </row>
    <row r="32" spans="1:13" x14ac:dyDescent="0.35">
      <c r="A32" s="44">
        <v>1452</v>
      </c>
      <c r="B32" t="s">
        <v>126</v>
      </c>
      <c r="C32" t="s">
        <v>835</v>
      </c>
      <c r="D32" t="s">
        <v>836</v>
      </c>
      <c r="E32">
        <v>2018</v>
      </c>
      <c r="F32">
        <v>2022</v>
      </c>
      <c r="G32">
        <v>2023</v>
      </c>
      <c r="H32" s="27">
        <v>44896</v>
      </c>
      <c r="I32" s="11">
        <v>77300</v>
      </c>
      <c r="J32" s="11">
        <v>70346.374267490537</v>
      </c>
      <c r="K32" s="11">
        <v>83200</v>
      </c>
      <c r="L32" s="6">
        <v>0.84550930609964592</v>
      </c>
      <c r="M32" s="48">
        <v>260.2858123362455</v>
      </c>
    </row>
    <row r="33" spans="1:13" x14ac:dyDescent="0.35">
      <c r="A33" s="44">
        <v>1451</v>
      </c>
      <c r="B33" t="s">
        <v>126</v>
      </c>
      <c r="C33" t="s">
        <v>837</v>
      </c>
      <c r="D33" t="s">
        <v>838</v>
      </c>
      <c r="E33">
        <v>2018</v>
      </c>
      <c r="F33">
        <v>2022</v>
      </c>
      <c r="G33">
        <v>2025</v>
      </c>
      <c r="H33" s="27">
        <v>44896</v>
      </c>
      <c r="I33" s="11">
        <v>60200</v>
      </c>
      <c r="J33" s="11">
        <v>54784.627825393662</v>
      </c>
      <c r="K33" s="11">
        <v>74600</v>
      </c>
      <c r="L33" s="6">
        <v>0.73437838908034403</v>
      </c>
      <c r="M33" s="48">
        <v>0</v>
      </c>
    </row>
    <row r="34" spans="1:13" x14ac:dyDescent="0.35">
      <c r="A34" s="44">
        <v>1439</v>
      </c>
      <c r="B34" t="s">
        <v>313</v>
      </c>
      <c r="C34" t="s">
        <v>839</v>
      </c>
      <c r="D34" t="s">
        <v>840</v>
      </c>
      <c r="E34">
        <v>2019</v>
      </c>
      <c r="F34">
        <v>2022</v>
      </c>
      <c r="G34">
        <v>2025</v>
      </c>
      <c r="H34" s="27">
        <v>44862</v>
      </c>
      <c r="I34" s="11">
        <v>177000</v>
      </c>
      <c r="J34" s="11">
        <v>159300</v>
      </c>
      <c r="K34" s="11">
        <v>216000</v>
      </c>
      <c r="L34" s="6">
        <v>0.73750000000000004</v>
      </c>
      <c r="M34" s="48">
        <v>0</v>
      </c>
    </row>
    <row r="35" spans="1:13" x14ac:dyDescent="0.35">
      <c r="A35" s="44">
        <v>1437</v>
      </c>
      <c r="B35" t="s">
        <v>841</v>
      </c>
      <c r="C35" t="s">
        <v>842</v>
      </c>
      <c r="D35" t="s">
        <v>843</v>
      </c>
      <c r="E35">
        <v>2022</v>
      </c>
      <c r="F35">
        <v>2022</v>
      </c>
      <c r="G35">
        <v>2021</v>
      </c>
      <c r="H35" s="27">
        <v>44846</v>
      </c>
      <c r="I35" s="11">
        <v>430</v>
      </c>
      <c r="J35" s="11">
        <v>92</v>
      </c>
      <c r="K35" s="11">
        <v>452.5</v>
      </c>
      <c r="L35" s="6">
        <v>0.20331491712707181</v>
      </c>
      <c r="M35" s="48">
        <v>0</v>
      </c>
    </row>
    <row r="36" spans="1:13" x14ac:dyDescent="0.35">
      <c r="A36" s="44">
        <v>1427</v>
      </c>
      <c r="B36" t="s">
        <v>313</v>
      </c>
      <c r="C36" t="s">
        <v>844</v>
      </c>
      <c r="D36" t="s">
        <v>845</v>
      </c>
      <c r="E36">
        <v>2020</v>
      </c>
      <c r="F36">
        <v>2022</v>
      </c>
      <c r="G36">
        <v>2023</v>
      </c>
      <c r="H36" s="27">
        <v>44791</v>
      </c>
      <c r="I36" s="11">
        <v>40320</v>
      </c>
      <c r="J36" s="11">
        <v>36288.003904895646</v>
      </c>
      <c r="K36" s="11">
        <v>116240</v>
      </c>
      <c r="L36" s="6">
        <v>0.31218172664225441</v>
      </c>
      <c r="M36" s="48">
        <v>0</v>
      </c>
    </row>
    <row r="37" spans="1:13" x14ac:dyDescent="0.35">
      <c r="A37" s="44">
        <v>1426</v>
      </c>
      <c r="B37" t="s">
        <v>313</v>
      </c>
      <c r="C37" t="s">
        <v>846</v>
      </c>
      <c r="D37" t="s">
        <v>847</v>
      </c>
      <c r="E37">
        <v>2021</v>
      </c>
      <c r="F37">
        <v>2022</v>
      </c>
      <c r="G37">
        <v>2025</v>
      </c>
      <c r="H37" s="27">
        <v>44791</v>
      </c>
      <c r="I37" s="11">
        <v>23835</v>
      </c>
      <c r="J37" s="11">
        <v>21451.502308362789</v>
      </c>
      <c r="K37" s="11">
        <v>34500</v>
      </c>
      <c r="L37" s="6">
        <v>0.62178267560471856</v>
      </c>
      <c r="M37" s="48">
        <v>910.29356778136162</v>
      </c>
    </row>
    <row r="38" spans="1:13" x14ac:dyDescent="0.35">
      <c r="A38" s="44">
        <v>1419</v>
      </c>
      <c r="B38" t="s">
        <v>346</v>
      </c>
      <c r="C38" t="s">
        <v>848</v>
      </c>
      <c r="D38" t="s">
        <v>849</v>
      </c>
      <c r="E38">
        <v>2022</v>
      </c>
      <c r="F38">
        <v>2025</v>
      </c>
      <c r="G38">
        <v>2025</v>
      </c>
      <c r="H38" s="27">
        <v>44719</v>
      </c>
      <c r="I38" s="11">
        <v>500</v>
      </c>
      <c r="J38" s="11">
        <v>441.66666666666669</v>
      </c>
      <c r="K38" s="11">
        <v>2000</v>
      </c>
      <c r="L38" s="6">
        <v>0.22083333333333341</v>
      </c>
      <c r="M38" s="48">
        <v>0</v>
      </c>
    </row>
    <row r="39" spans="1:13" x14ac:dyDescent="0.35">
      <c r="A39" s="44">
        <v>1418</v>
      </c>
      <c r="B39" t="s">
        <v>346</v>
      </c>
      <c r="C39" t="s">
        <v>831</v>
      </c>
      <c r="D39" t="s">
        <v>850</v>
      </c>
      <c r="E39">
        <v>2022</v>
      </c>
      <c r="F39">
        <v>2025</v>
      </c>
      <c r="G39">
        <v>2021</v>
      </c>
      <c r="H39" s="27">
        <v>44719</v>
      </c>
      <c r="I39" s="11">
        <v>1700</v>
      </c>
      <c r="J39" s="11">
        <v>1501.666666666667</v>
      </c>
      <c r="K39" s="11">
        <v>6300</v>
      </c>
      <c r="L39" s="6">
        <v>0.23835978835978841</v>
      </c>
      <c r="M39" s="48">
        <v>3.5353523809523808</v>
      </c>
    </row>
    <row r="40" spans="1:13" x14ac:dyDescent="0.35">
      <c r="A40" s="44">
        <v>1384</v>
      </c>
      <c r="B40" t="s">
        <v>851</v>
      </c>
      <c r="C40" t="s">
        <v>852</v>
      </c>
      <c r="D40" t="s">
        <v>853</v>
      </c>
      <c r="E40">
        <v>2021</v>
      </c>
      <c r="F40">
        <v>2021</v>
      </c>
      <c r="G40">
        <v>2021</v>
      </c>
      <c r="H40" s="27">
        <v>44552</v>
      </c>
      <c r="I40" s="11">
        <v>2222</v>
      </c>
      <c r="J40" s="11">
        <v>1925.7105611068412</v>
      </c>
      <c r="K40" s="11">
        <v>2410</v>
      </c>
      <c r="L40" s="6">
        <v>0.7990500253555356</v>
      </c>
      <c r="M40" s="48">
        <v>5.9257549880366529</v>
      </c>
    </row>
    <row r="41" spans="1:13" x14ac:dyDescent="0.35">
      <c r="A41" s="44">
        <v>1383</v>
      </c>
      <c r="B41" t="s">
        <v>851</v>
      </c>
      <c r="C41" t="s">
        <v>854</v>
      </c>
      <c r="D41" t="s">
        <v>855</v>
      </c>
      <c r="E41">
        <v>2020</v>
      </c>
      <c r="F41">
        <v>2023</v>
      </c>
      <c r="G41">
        <v>2025</v>
      </c>
      <c r="H41" s="27">
        <v>44552</v>
      </c>
      <c r="I41" s="11">
        <v>380</v>
      </c>
      <c r="J41" s="11">
        <v>329.32943889315908</v>
      </c>
      <c r="K41" s="11">
        <v>2588</v>
      </c>
      <c r="L41" s="6">
        <v>0.1272524879803551</v>
      </c>
      <c r="M41" s="48">
        <v>0</v>
      </c>
    </row>
    <row r="42" spans="1:13" x14ac:dyDescent="0.35">
      <c r="A42" s="44">
        <v>1315</v>
      </c>
      <c r="B42" t="s">
        <v>278</v>
      </c>
      <c r="C42" t="s">
        <v>856</v>
      </c>
      <c r="D42" t="s">
        <v>857</v>
      </c>
      <c r="E42">
        <v>2020</v>
      </c>
      <c r="F42">
        <v>2021</v>
      </c>
      <c r="G42">
        <v>2021</v>
      </c>
      <c r="H42" s="27">
        <v>44540</v>
      </c>
      <c r="I42" s="11">
        <v>1250</v>
      </c>
      <c r="J42" s="11">
        <v>250</v>
      </c>
      <c r="K42" s="11">
        <v>2500</v>
      </c>
      <c r="L42" s="6">
        <v>0.1</v>
      </c>
      <c r="M42" s="48">
        <v>1.7303999999999999</v>
      </c>
    </row>
    <row r="43" spans="1:13" x14ac:dyDescent="0.35">
      <c r="A43" s="44">
        <v>1410</v>
      </c>
      <c r="B43" t="s">
        <v>858</v>
      </c>
      <c r="C43" t="s">
        <v>859</v>
      </c>
      <c r="D43" t="s">
        <v>860</v>
      </c>
      <c r="E43">
        <v>2021</v>
      </c>
      <c r="F43">
        <v>2023</v>
      </c>
      <c r="G43">
        <v>2025</v>
      </c>
      <c r="H43" s="27">
        <v>44607</v>
      </c>
      <c r="I43" s="11">
        <v>10000</v>
      </c>
      <c r="J43" s="11">
        <v>8250</v>
      </c>
      <c r="K43" s="11">
        <v>15597.6</v>
      </c>
      <c r="L43" s="6">
        <v>0.52892752731189419</v>
      </c>
      <c r="M43" s="48">
        <v>693.08706147099554</v>
      </c>
    </row>
    <row r="44" spans="1:13" x14ac:dyDescent="0.35">
      <c r="A44" s="44">
        <v>1374</v>
      </c>
      <c r="B44" t="s">
        <v>248</v>
      </c>
      <c r="C44" t="s">
        <v>831</v>
      </c>
      <c r="D44" t="s">
        <v>861</v>
      </c>
      <c r="E44">
        <v>2021</v>
      </c>
      <c r="F44">
        <v>2021</v>
      </c>
      <c r="G44">
        <v>2021</v>
      </c>
      <c r="H44" s="27">
        <v>44508</v>
      </c>
      <c r="I44" s="11">
        <v>2000</v>
      </c>
      <c r="J44" s="11">
        <v>1764.7069913589951</v>
      </c>
      <c r="K44" s="11">
        <v>5760</v>
      </c>
      <c r="L44" s="6">
        <v>0.30637274155538102</v>
      </c>
      <c r="M44" s="48">
        <v>9.0882410054988227</v>
      </c>
    </row>
    <row r="45" spans="1:13" x14ac:dyDescent="0.35">
      <c r="A45" s="44">
        <v>1365</v>
      </c>
      <c r="B45" t="s">
        <v>806</v>
      </c>
      <c r="C45" t="s">
        <v>862</v>
      </c>
      <c r="D45" t="s">
        <v>863</v>
      </c>
      <c r="E45">
        <v>2021</v>
      </c>
      <c r="F45">
        <v>2021</v>
      </c>
      <c r="G45">
        <v>2025</v>
      </c>
      <c r="H45" s="27">
        <v>44477</v>
      </c>
      <c r="I45" s="11">
        <v>1400</v>
      </c>
      <c r="J45" s="11">
        <v>840</v>
      </c>
      <c r="K45" s="11">
        <v>3250</v>
      </c>
      <c r="L45" s="6">
        <v>0.25846153846153852</v>
      </c>
      <c r="M45" s="48">
        <v>4.4987815384615377</v>
      </c>
    </row>
    <row r="46" spans="1:13" x14ac:dyDescent="0.35">
      <c r="A46" s="44">
        <v>1364</v>
      </c>
      <c r="B46" t="s">
        <v>806</v>
      </c>
      <c r="C46" t="s">
        <v>864</v>
      </c>
      <c r="D46" t="s">
        <v>865</v>
      </c>
      <c r="E46">
        <v>2021</v>
      </c>
      <c r="F46">
        <v>2021</v>
      </c>
      <c r="G46">
        <v>2025</v>
      </c>
      <c r="H46" s="27">
        <v>44477</v>
      </c>
      <c r="I46" s="11">
        <v>2590</v>
      </c>
      <c r="J46" s="11">
        <v>1554</v>
      </c>
      <c r="K46" s="11">
        <v>3250</v>
      </c>
      <c r="L46" s="6">
        <v>0.47815384615384621</v>
      </c>
      <c r="M46" s="48">
        <v>17.111691692307691</v>
      </c>
    </row>
    <row r="47" spans="1:13" x14ac:dyDescent="0.35">
      <c r="A47" s="44">
        <v>1339</v>
      </c>
      <c r="B47" t="s">
        <v>866</v>
      </c>
      <c r="C47" t="s">
        <v>867</v>
      </c>
      <c r="D47" t="s">
        <v>868</v>
      </c>
      <c r="E47">
        <v>2021</v>
      </c>
      <c r="F47">
        <v>2021</v>
      </c>
      <c r="G47">
        <v>2021</v>
      </c>
      <c r="H47" s="27">
        <v>44326</v>
      </c>
      <c r="I47" s="11">
        <v>300</v>
      </c>
      <c r="J47" s="11">
        <v>232.5</v>
      </c>
      <c r="K47" s="11">
        <v>300</v>
      </c>
      <c r="L47" s="6">
        <v>0.77500000000000002</v>
      </c>
      <c r="M47" s="48">
        <v>0.76570000000000005</v>
      </c>
    </row>
    <row r="48" spans="1:13" x14ac:dyDescent="0.35">
      <c r="A48" s="44">
        <v>1287</v>
      </c>
      <c r="B48" t="s">
        <v>866</v>
      </c>
      <c r="C48" t="s">
        <v>869</v>
      </c>
      <c r="D48" t="s">
        <v>870</v>
      </c>
      <c r="E48">
        <v>2019</v>
      </c>
      <c r="F48">
        <v>2020</v>
      </c>
      <c r="G48">
        <v>2025</v>
      </c>
      <c r="H48" s="27">
        <v>44326</v>
      </c>
      <c r="I48" s="11">
        <v>7240</v>
      </c>
      <c r="J48" s="11">
        <v>5522.9959227600648</v>
      </c>
      <c r="K48" s="11">
        <v>17500</v>
      </c>
      <c r="L48" s="6">
        <v>0.31559976701486092</v>
      </c>
      <c r="M48" s="48">
        <v>0</v>
      </c>
    </row>
    <row r="49" spans="1:13" x14ac:dyDescent="0.35">
      <c r="A49" s="44">
        <v>1330</v>
      </c>
      <c r="B49" t="s">
        <v>871</v>
      </c>
      <c r="C49" t="s">
        <v>872</v>
      </c>
      <c r="D49" t="s">
        <v>873</v>
      </c>
      <c r="E49">
        <v>2020</v>
      </c>
      <c r="F49">
        <v>2020</v>
      </c>
      <c r="G49">
        <v>2025</v>
      </c>
      <c r="H49" s="27">
        <v>44278</v>
      </c>
      <c r="I49" s="11">
        <v>7260</v>
      </c>
      <c r="J49" s="11">
        <v>5535.75</v>
      </c>
      <c r="K49" s="11">
        <v>7260</v>
      </c>
      <c r="L49" s="6">
        <v>0.76249999999999996</v>
      </c>
      <c r="M49" s="48">
        <v>586.14747499999999</v>
      </c>
    </row>
    <row r="50" spans="1:13" x14ac:dyDescent="0.35">
      <c r="A50" s="44">
        <v>1320</v>
      </c>
      <c r="B50" t="s">
        <v>806</v>
      </c>
      <c r="C50" t="s">
        <v>874</v>
      </c>
      <c r="D50" t="s">
        <v>875</v>
      </c>
      <c r="E50">
        <v>2020</v>
      </c>
      <c r="F50">
        <v>2020</v>
      </c>
      <c r="G50">
        <v>2025</v>
      </c>
      <c r="H50" s="27">
        <v>44231</v>
      </c>
      <c r="I50" s="11">
        <v>500</v>
      </c>
      <c r="J50" s="11">
        <v>276.25649913344887</v>
      </c>
      <c r="K50" s="11">
        <v>625</v>
      </c>
      <c r="L50" s="6">
        <v>0.44201039861351821</v>
      </c>
      <c r="M50" s="48">
        <v>0</v>
      </c>
    </row>
    <row r="51" spans="1:13" x14ac:dyDescent="0.35">
      <c r="A51" s="44">
        <v>1300</v>
      </c>
      <c r="B51" t="s">
        <v>100</v>
      </c>
      <c r="C51" t="s">
        <v>876</v>
      </c>
      <c r="D51" t="s">
        <v>877</v>
      </c>
      <c r="E51">
        <v>2020</v>
      </c>
      <c r="F51">
        <v>2023</v>
      </c>
      <c r="G51">
        <v>2025</v>
      </c>
      <c r="H51" s="27">
        <v>44155</v>
      </c>
      <c r="I51" s="11">
        <v>41500</v>
      </c>
      <c r="J51" s="11">
        <v>33483.448666666663</v>
      </c>
      <c r="K51" s="11">
        <v>70000</v>
      </c>
      <c r="L51" s="6">
        <v>0.47833498095238086</v>
      </c>
      <c r="M51" s="48">
        <v>0</v>
      </c>
    </row>
    <row r="52" spans="1:13" x14ac:dyDescent="0.35">
      <c r="A52" s="44">
        <v>1204</v>
      </c>
      <c r="B52" t="s">
        <v>878</v>
      </c>
      <c r="C52" t="s">
        <v>879</v>
      </c>
      <c r="D52" t="s">
        <v>880</v>
      </c>
      <c r="E52">
        <v>2018</v>
      </c>
      <c r="F52">
        <v>2018</v>
      </c>
      <c r="G52">
        <v>2025</v>
      </c>
      <c r="H52" s="27">
        <v>44186</v>
      </c>
      <c r="I52" s="11">
        <v>1678</v>
      </c>
      <c r="J52" s="11">
        <v>409.81</v>
      </c>
      <c r="K52" s="11">
        <v>8390</v>
      </c>
      <c r="L52" s="6">
        <v>4.8845053635280099E-2</v>
      </c>
      <c r="M52" s="48">
        <v>73.362828307508934</v>
      </c>
    </row>
    <row r="53" spans="1:13" x14ac:dyDescent="0.35">
      <c r="A53" s="44">
        <v>1293</v>
      </c>
      <c r="B53" t="s">
        <v>513</v>
      </c>
      <c r="C53" t="s">
        <v>881</v>
      </c>
      <c r="D53" t="s">
        <v>882</v>
      </c>
      <c r="E53">
        <v>2020</v>
      </c>
      <c r="F53">
        <v>2020</v>
      </c>
      <c r="G53">
        <v>2025</v>
      </c>
      <c r="H53" s="27">
        <v>44042</v>
      </c>
      <c r="I53" s="11">
        <v>1000</v>
      </c>
      <c r="J53" s="11">
        <v>475</v>
      </c>
      <c r="K53" s="11">
        <v>1250</v>
      </c>
      <c r="L53" s="6">
        <v>0.38</v>
      </c>
      <c r="M53" s="48">
        <v>0</v>
      </c>
    </row>
    <row r="54" spans="1:13" x14ac:dyDescent="0.35">
      <c r="A54" s="44">
        <v>1292</v>
      </c>
      <c r="B54" t="s">
        <v>866</v>
      </c>
      <c r="C54" t="s">
        <v>883</v>
      </c>
      <c r="D54" t="s">
        <v>884</v>
      </c>
      <c r="E54">
        <v>2019</v>
      </c>
      <c r="F54">
        <v>2019</v>
      </c>
      <c r="G54">
        <v>2016</v>
      </c>
      <c r="H54" s="27">
        <v>43990</v>
      </c>
      <c r="I54" s="11">
        <v>2834.4479999999999</v>
      </c>
      <c r="J54" s="11">
        <v>2054.9682336792171</v>
      </c>
      <c r="K54" s="11">
        <v>3284.7840000000001</v>
      </c>
      <c r="L54" s="6">
        <v>0.62560224163269706</v>
      </c>
      <c r="M54" s="48">
        <v>0</v>
      </c>
    </row>
    <row r="55" spans="1:13" x14ac:dyDescent="0.35">
      <c r="A55" s="44">
        <v>1291</v>
      </c>
      <c r="B55" t="s">
        <v>866</v>
      </c>
      <c r="C55" t="s">
        <v>885</v>
      </c>
      <c r="D55" t="s">
        <v>884</v>
      </c>
      <c r="E55">
        <v>2019</v>
      </c>
      <c r="F55">
        <v>2019</v>
      </c>
      <c r="G55">
        <v>2016</v>
      </c>
      <c r="H55" s="27">
        <v>43990</v>
      </c>
      <c r="I55" s="11">
        <v>7500</v>
      </c>
      <c r="J55" s="11">
        <v>5437.4826253980063</v>
      </c>
      <c r="K55" s="11">
        <v>7500</v>
      </c>
      <c r="L55" s="6">
        <v>0.7249976833864008</v>
      </c>
      <c r="M55" s="48">
        <v>0</v>
      </c>
    </row>
    <row r="56" spans="1:13" x14ac:dyDescent="0.35">
      <c r="A56" s="44">
        <v>1290</v>
      </c>
      <c r="B56" t="s">
        <v>866</v>
      </c>
      <c r="C56" t="s">
        <v>886</v>
      </c>
      <c r="D56" t="s">
        <v>887</v>
      </c>
      <c r="E56">
        <v>2019</v>
      </c>
      <c r="F56">
        <v>2020</v>
      </c>
      <c r="G56">
        <v>2025</v>
      </c>
      <c r="H56" s="27">
        <v>43990</v>
      </c>
      <c r="I56" s="11">
        <v>182</v>
      </c>
      <c r="J56" s="11">
        <v>131.94957837632489</v>
      </c>
      <c r="K56" s="11">
        <v>7000</v>
      </c>
      <c r="L56" s="6">
        <v>1.8849939768046421E-2</v>
      </c>
      <c r="M56" s="48">
        <v>0</v>
      </c>
    </row>
    <row r="57" spans="1:13" x14ac:dyDescent="0.35">
      <c r="A57" s="44">
        <v>1289</v>
      </c>
      <c r="B57" t="s">
        <v>866</v>
      </c>
      <c r="C57" t="s">
        <v>888</v>
      </c>
      <c r="D57" t="s">
        <v>889</v>
      </c>
      <c r="E57">
        <v>2020</v>
      </c>
      <c r="F57">
        <v>2020</v>
      </c>
      <c r="G57">
        <v>2025</v>
      </c>
      <c r="H57" s="27">
        <v>43990</v>
      </c>
      <c r="I57" s="11">
        <v>4800</v>
      </c>
      <c r="J57" s="11">
        <v>3479.9888802547239</v>
      </c>
      <c r="K57" s="11">
        <v>17500</v>
      </c>
      <c r="L57" s="6">
        <v>0.19885650744312711</v>
      </c>
      <c r="M57" s="48">
        <v>0</v>
      </c>
    </row>
    <row r="58" spans="1:13" x14ac:dyDescent="0.35">
      <c r="A58" s="44">
        <v>1288</v>
      </c>
      <c r="B58" t="s">
        <v>866</v>
      </c>
      <c r="C58" t="s">
        <v>874</v>
      </c>
      <c r="D58" t="s">
        <v>890</v>
      </c>
      <c r="E58">
        <v>2020</v>
      </c>
      <c r="F58">
        <v>2020</v>
      </c>
      <c r="G58">
        <v>2025</v>
      </c>
      <c r="H58" s="27">
        <v>43990</v>
      </c>
      <c r="I58" s="11">
        <v>730</v>
      </c>
      <c r="J58" s="11">
        <v>529.24830887207258</v>
      </c>
      <c r="K58" s="11">
        <v>730</v>
      </c>
      <c r="L58" s="6">
        <v>0.7249976833864008</v>
      </c>
      <c r="M58" s="48">
        <v>9.1697706994711972</v>
      </c>
    </row>
    <row r="59" spans="1:13" x14ac:dyDescent="0.35">
      <c r="A59" s="44">
        <v>1286</v>
      </c>
      <c r="B59" t="s">
        <v>866</v>
      </c>
      <c r="C59" t="s">
        <v>891</v>
      </c>
      <c r="D59" t="s">
        <v>892</v>
      </c>
      <c r="E59">
        <v>2020</v>
      </c>
      <c r="F59">
        <v>2020</v>
      </c>
      <c r="G59">
        <v>2021</v>
      </c>
      <c r="H59" s="27">
        <v>43990</v>
      </c>
      <c r="I59" s="11">
        <v>300</v>
      </c>
      <c r="J59" s="11">
        <v>217.49930501592019</v>
      </c>
      <c r="K59" s="11">
        <v>340.8</v>
      </c>
      <c r="L59" s="6">
        <v>0.63820218607957813</v>
      </c>
      <c r="M59" s="48">
        <v>1.5776358039887171</v>
      </c>
    </row>
    <row r="60" spans="1:13" x14ac:dyDescent="0.35">
      <c r="A60" s="44">
        <v>1285</v>
      </c>
      <c r="B60" t="s">
        <v>866</v>
      </c>
      <c r="C60" t="s">
        <v>893</v>
      </c>
      <c r="D60" t="s">
        <v>894</v>
      </c>
      <c r="E60">
        <v>2018</v>
      </c>
      <c r="F60">
        <v>2019</v>
      </c>
      <c r="G60">
        <v>2025</v>
      </c>
      <c r="H60" s="27">
        <v>43990</v>
      </c>
      <c r="I60" s="11">
        <v>2299.3000000000002</v>
      </c>
      <c r="J60" s="11">
        <v>1666.987173410351</v>
      </c>
      <c r="K60" s="11">
        <v>11399.267</v>
      </c>
      <c r="L60" s="6">
        <v>0.1462363477766028</v>
      </c>
      <c r="M60" s="48">
        <v>763.08583040473968</v>
      </c>
    </row>
    <row r="61" spans="1:13" x14ac:dyDescent="0.35">
      <c r="A61" s="44">
        <v>1217</v>
      </c>
      <c r="B61" t="s">
        <v>866</v>
      </c>
      <c r="C61" t="s">
        <v>895</v>
      </c>
      <c r="D61" t="s">
        <v>896</v>
      </c>
      <c r="E61">
        <v>2018</v>
      </c>
      <c r="F61">
        <v>2019</v>
      </c>
      <c r="G61">
        <v>2025</v>
      </c>
      <c r="H61" s="27">
        <v>43990</v>
      </c>
      <c r="I61" s="11">
        <v>35400.483999999997</v>
      </c>
      <c r="J61" s="11">
        <v>24072.353972233319</v>
      </c>
      <c r="K61" s="11">
        <v>40530</v>
      </c>
      <c r="L61" s="6">
        <v>0.59393915549551735</v>
      </c>
      <c r="M61" s="48">
        <v>0</v>
      </c>
    </row>
    <row r="62" spans="1:13" x14ac:dyDescent="0.35">
      <c r="A62" s="44">
        <v>1248</v>
      </c>
      <c r="B62" t="s">
        <v>52</v>
      </c>
      <c r="C62" t="s">
        <v>897</v>
      </c>
      <c r="D62" t="s">
        <v>898</v>
      </c>
      <c r="E62">
        <v>2018</v>
      </c>
      <c r="F62">
        <v>2020</v>
      </c>
      <c r="G62">
        <v>2025</v>
      </c>
      <c r="H62" s="27">
        <v>43811</v>
      </c>
      <c r="I62" s="11">
        <v>1060000</v>
      </c>
      <c r="J62" s="11">
        <v>1060000</v>
      </c>
      <c r="K62" s="11">
        <v>1060000</v>
      </c>
      <c r="L62" s="6">
        <v>1</v>
      </c>
      <c r="M62" s="48">
        <v>0</v>
      </c>
    </row>
    <row r="63" spans="1:13" x14ac:dyDescent="0.35">
      <c r="A63" s="44">
        <v>1245</v>
      </c>
      <c r="B63" t="s">
        <v>298</v>
      </c>
      <c r="C63" t="s">
        <v>899</v>
      </c>
      <c r="D63" t="s">
        <v>900</v>
      </c>
      <c r="E63">
        <v>2019</v>
      </c>
      <c r="F63">
        <v>2019</v>
      </c>
      <c r="G63">
        <v>2025</v>
      </c>
      <c r="H63" s="27">
        <v>43815</v>
      </c>
      <c r="I63" s="11">
        <v>300</v>
      </c>
      <c r="J63" s="11">
        <v>250</v>
      </c>
      <c r="K63" s="11">
        <v>500</v>
      </c>
      <c r="L63" s="6">
        <v>0.5</v>
      </c>
      <c r="M63" s="48">
        <v>0</v>
      </c>
    </row>
    <row r="64" spans="1:13" x14ac:dyDescent="0.35">
      <c r="A64" s="44">
        <v>1234</v>
      </c>
      <c r="B64" t="s">
        <v>148</v>
      </c>
      <c r="C64" t="s">
        <v>901</v>
      </c>
      <c r="D64" t="s">
        <v>902</v>
      </c>
      <c r="E64">
        <v>2018</v>
      </c>
      <c r="F64">
        <v>2020</v>
      </c>
      <c r="G64">
        <v>2025</v>
      </c>
      <c r="H64" s="27">
        <v>43796</v>
      </c>
      <c r="I64" s="11">
        <v>114900</v>
      </c>
      <c r="J64" s="11">
        <v>91919.998018965518</v>
      </c>
      <c r="K64" s="11">
        <v>167000</v>
      </c>
      <c r="L64" s="6">
        <v>0.55041914981416473</v>
      </c>
      <c r="M64" s="48">
        <v>0</v>
      </c>
    </row>
    <row r="65" spans="1:13" x14ac:dyDescent="0.35">
      <c r="A65" s="44">
        <v>1190</v>
      </c>
      <c r="B65" t="s">
        <v>148</v>
      </c>
      <c r="C65" t="s">
        <v>903</v>
      </c>
      <c r="D65" t="s">
        <v>904</v>
      </c>
      <c r="E65">
        <v>2018</v>
      </c>
      <c r="F65">
        <v>2019</v>
      </c>
      <c r="G65">
        <v>2021</v>
      </c>
      <c r="H65" s="27">
        <v>43796</v>
      </c>
      <c r="I65" s="11">
        <v>27200</v>
      </c>
      <c r="J65" s="11">
        <v>20959.99970344828</v>
      </c>
      <c r="K65" s="11">
        <v>27200</v>
      </c>
      <c r="L65" s="6">
        <v>0.77058822439148078</v>
      </c>
      <c r="M65" s="48">
        <v>203.82366770444426</v>
      </c>
    </row>
    <row r="66" spans="1:13" x14ac:dyDescent="0.35">
      <c r="A66" s="44">
        <v>1189</v>
      </c>
      <c r="B66" t="s">
        <v>148</v>
      </c>
      <c r="C66" t="s">
        <v>905</v>
      </c>
      <c r="D66" t="s">
        <v>906</v>
      </c>
      <c r="E66">
        <v>2018</v>
      </c>
      <c r="F66">
        <v>2018</v>
      </c>
      <c r="G66">
        <v>2016</v>
      </c>
      <c r="H66" s="27">
        <v>43796</v>
      </c>
      <c r="I66" s="11">
        <v>33000</v>
      </c>
      <c r="J66" s="11">
        <v>24599.999818965516</v>
      </c>
      <c r="K66" s="11">
        <v>33000</v>
      </c>
      <c r="L66" s="6">
        <v>0.74545453996865207</v>
      </c>
      <c r="M66" s="48">
        <v>0</v>
      </c>
    </row>
    <row r="67" spans="1:13" x14ac:dyDescent="0.35">
      <c r="A67" s="44">
        <v>1047</v>
      </c>
      <c r="B67" t="s">
        <v>201</v>
      </c>
      <c r="C67" t="s">
        <v>907</v>
      </c>
      <c r="D67" t="s">
        <v>908</v>
      </c>
      <c r="E67">
        <v>2014</v>
      </c>
      <c r="F67">
        <v>2014</v>
      </c>
      <c r="G67">
        <v>2021</v>
      </c>
      <c r="H67" s="27">
        <v>43817</v>
      </c>
      <c r="I67" s="11">
        <v>7290</v>
      </c>
      <c r="J67" s="11">
        <v>5964.5457181152078</v>
      </c>
      <c r="K67" s="11">
        <v>7300</v>
      </c>
      <c r="L67" s="6">
        <v>0.81706105727605582</v>
      </c>
      <c r="M67" s="48">
        <v>58.573473074005889</v>
      </c>
    </row>
    <row r="68" spans="1:13" x14ac:dyDescent="0.35">
      <c r="A68" s="44">
        <v>1046</v>
      </c>
      <c r="B68" t="s">
        <v>201</v>
      </c>
      <c r="C68" t="s">
        <v>909</v>
      </c>
      <c r="D68" t="s">
        <v>910</v>
      </c>
      <c r="E68">
        <v>2014</v>
      </c>
      <c r="F68">
        <v>2014</v>
      </c>
      <c r="G68">
        <v>2025</v>
      </c>
      <c r="H68" s="27">
        <v>43817</v>
      </c>
      <c r="I68" s="11">
        <v>8509</v>
      </c>
      <c r="J68" s="11">
        <v>6961.9093985517557</v>
      </c>
      <c r="K68" s="11">
        <v>8700</v>
      </c>
      <c r="L68" s="6">
        <v>0.80021947109790292</v>
      </c>
      <c r="M68" s="48">
        <v>0</v>
      </c>
    </row>
    <row r="69" spans="1:13" x14ac:dyDescent="0.35">
      <c r="A69" s="44">
        <v>1265</v>
      </c>
      <c r="B69" t="s">
        <v>248</v>
      </c>
      <c r="C69" t="s">
        <v>911</v>
      </c>
      <c r="D69" t="s">
        <v>912</v>
      </c>
      <c r="E69">
        <v>2019</v>
      </c>
      <c r="F69">
        <v>2019</v>
      </c>
      <c r="G69">
        <v>2021</v>
      </c>
      <c r="H69" s="27">
        <v>43689</v>
      </c>
      <c r="I69" s="11">
        <v>2000</v>
      </c>
      <c r="J69" s="11">
        <v>1600</v>
      </c>
      <c r="K69" s="11">
        <v>2000</v>
      </c>
      <c r="L69" s="6">
        <v>0.8</v>
      </c>
      <c r="M69" s="48">
        <v>11.865600000000001</v>
      </c>
    </row>
    <row r="70" spans="1:13" x14ac:dyDescent="0.35">
      <c r="A70" s="44">
        <v>1127</v>
      </c>
      <c r="B70" t="s">
        <v>397</v>
      </c>
      <c r="C70" t="s">
        <v>913</v>
      </c>
      <c r="D70" t="s">
        <v>914</v>
      </c>
      <c r="E70">
        <v>2017</v>
      </c>
      <c r="F70">
        <v>2017</v>
      </c>
      <c r="G70">
        <v>2025</v>
      </c>
      <c r="H70" s="27">
        <v>43466</v>
      </c>
      <c r="I70" s="11">
        <v>8861</v>
      </c>
      <c r="J70" s="11">
        <v>6863.9671620010286</v>
      </c>
      <c r="K70" s="11">
        <v>9600</v>
      </c>
      <c r="L70" s="6">
        <v>0.71499657937510719</v>
      </c>
      <c r="M70" s="48">
        <v>0</v>
      </c>
    </row>
    <row r="71" spans="1:13" x14ac:dyDescent="0.35">
      <c r="A71" s="44">
        <v>1126</v>
      </c>
      <c r="B71" t="s">
        <v>397</v>
      </c>
      <c r="C71" t="s">
        <v>915</v>
      </c>
      <c r="D71" t="s">
        <v>916</v>
      </c>
      <c r="E71">
        <v>2017</v>
      </c>
      <c r="F71">
        <v>2018</v>
      </c>
      <c r="G71">
        <v>2021</v>
      </c>
      <c r="H71" s="27">
        <v>43466</v>
      </c>
      <c r="I71" s="11">
        <v>16484</v>
      </c>
      <c r="J71" s="11">
        <v>13087.211241829145</v>
      </c>
      <c r="K71" s="11">
        <v>18500</v>
      </c>
      <c r="L71" s="6">
        <v>0.7074168238826567</v>
      </c>
      <c r="M71" s="48">
        <v>106.9614237710577</v>
      </c>
    </row>
    <row r="72" spans="1:13" x14ac:dyDescent="0.35">
      <c r="A72" s="44">
        <v>1180</v>
      </c>
      <c r="B72" t="s">
        <v>567</v>
      </c>
      <c r="C72" t="s">
        <v>848</v>
      </c>
      <c r="D72" t="s">
        <v>917</v>
      </c>
      <c r="E72">
        <v>2018</v>
      </c>
      <c r="F72">
        <v>2019</v>
      </c>
      <c r="G72">
        <v>2025</v>
      </c>
      <c r="H72" s="27">
        <v>43455</v>
      </c>
      <c r="I72" s="11">
        <v>800</v>
      </c>
      <c r="J72" s="11">
        <v>648.64800929348405</v>
      </c>
      <c r="K72" s="11">
        <v>1400</v>
      </c>
      <c r="L72" s="6">
        <v>0.46332000663820289</v>
      </c>
      <c r="M72" s="48">
        <v>0</v>
      </c>
    </row>
    <row r="73" spans="1:13" x14ac:dyDescent="0.35">
      <c r="A73" s="44">
        <v>1179</v>
      </c>
      <c r="B73" t="s">
        <v>567</v>
      </c>
      <c r="C73" t="s">
        <v>918</v>
      </c>
      <c r="D73" t="s">
        <v>919</v>
      </c>
      <c r="E73">
        <v>2017</v>
      </c>
      <c r="F73">
        <v>2019</v>
      </c>
      <c r="G73">
        <v>2025</v>
      </c>
      <c r="H73" s="27">
        <v>43455</v>
      </c>
      <c r="I73" s="11">
        <v>640</v>
      </c>
      <c r="J73" s="11">
        <v>518.91840743478724</v>
      </c>
      <c r="K73" s="11">
        <v>2400</v>
      </c>
      <c r="L73" s="6">
        <v>0.21621600309782801</v>
      </c>
      <c r="M73" s="48">
        <v>0</v>
      </c>
    </row>
    <row r="74" spans="1:13" x14ac:dyDescent="0.35">
      <c r="A74" s="44">
        <v>1178</v>
      </c>
      <c r="B74" t="s">
        <v>567</v>
      </c>
      <c r="C74" t="s">
        <v>920</v>
      </c>
      <c r="D74" t="s">
        <v>921</v>
      </c>
      <c r="E74">
        <v>2018</v>
      </c>
      <c r="F74">
        <v>2018</v>
      </c>
      <c r="G74">
        <v>2025</v>
      </c>
      <c r="H74" s="27">
        <v>43455</v>
      </c>
      <c r="I74" s="11">
        <v>1367</v>
      </c>
      <c r="J74" s="11">
        <v>1108.3772858802411</v>
      </c>
      <c r="K74" s="11">
        <v>1500</v>
      </c>
      <c r="L74" s="6">
        <v>0.73891819058682728</v>
      </c>
      <c r="M74" s="48">
        <v>0</v>
      </c>
    </row>
    <row r="75" spans="1:13" x14ac:dyDescent="0.35">
      <c r="A75" s="44">
        <v>1171</v>
      </c>
      <c r="B75" t="s">
        <v>173</v>
      </c>
      <c r="C75" t="s">
        <v>804</v>
      </c>
      <c r="D75" t="s">
        <v>922</v>
      </c>
      <c r="E75">
        <v>2015</v>
      </c>
      <c r="F75">
        <v>2018</v>
      </c>
      <c r="G75">
        <v>2025</v>
      </c>
      <c r="H75" s="27">
        <v>43453</v>
      </c>
      <c r="I75" s="11">
        <v>25000</v>
      </c>
      <c r="J75" s="11">
        <v>19166.651898734177</v>
      </c>
      <c r="K75" s="11">
        <v>43000</v>
      </c>
      <c r="L75" s="6">
        <v>0.44573609066823672</v>
      </c>
      <c r="M75" s="48">
        <v>0</v>
      </c>
    </row>
    <row r="76" spans="1:13" x14ac:dyDescent="0.35">
      <c r="A76" s="44">
        <v>1396</v>
      </c>
      <c r="B76" t="s">
        <v>349</v>
      </c>
      <c r="C76" t="s">
        <v>923</v>
      </c>
      <c r="D76" t="s">
        <v>924</v>
      </c>
      <c r="E76">
        <v>2021</v>
      </c>
      <c r="F76">
        <v>2023</v>
      </c>
      <c r="G76">
        <v>2025</v>
      </c>
      <c r="H76" s="27">
        <v>43454</v>
      </c>
      <c r="I76" s="11">
        <v>500</v>
      </c>
      <c r="J76" s="11">
        <v>326.69298841991463</v>
      </c>
      <c r="K76" s="11">
        <v>8750</v>
      </c>
      <c r="L76" s="6">
        <v>3.7336341533704527E-2</v>
      </c>
      <c r="M76" s="48">
        <v>0</v>
      </c>
    </row>
    <row r="77" spans="1:13" x14ac:dyDescent="0.35">
      <c r="A77" s="44">
        <v>1395</v>
      </c>
      <c r="B77" t="s">
        <v>349</v>
      </c>
      <c r="C77" t="s">
        <v>848</v>
      </c>
      <c r="D77" t="s">
        <v>925</v>
      </c>
      <c r="E77">
        <v>2020</v>
      </c>
      <c r="F77">
        <v>2021</v>
      </c>
      <c r="G77">
        <v>2025</v>
      </c>
      <c r="H77" s="27">
        <v>43454</v>
      </c>
      <c r="I77" s="11">
        <v>3600</v>
      </c>
      <c r="J77" s="11">
        <v>2352.1895166233849</v>
      </c>
      <c r="K77" s="11">
        <v>4500</v>
      </c>
      <c r="L77" s="6">
        <v>0.52270878147186339</v>
      </c>
      <c r="M77" s="48">
        <v>0</v>
      </c>
    </row>
    <row r="78" spans="1:13" x14ac:dyDescent="0.35">
      <c r="A78" s="44">
        <v>1141</v>
      </c>
      <c r="B78" t="s">
        <v>248</v>
      </c>
      <c r="C78" t="s">
        <v>848</v>
      </c>
      <c r="D78" t="s">
        <v>926</v>
      </c>
      <c r="E78">
        <v>2018</v>
      </c>
      <c r="F78">
        <v>2018</v>
      </c>
      <c r="G78">
        <v>2025</v>
      </c>
      <c r="H78" s="27">
        <v>43293</v>
      </c>
      <c r="I78" s="11">
        <v>320</v>
      </c>
      <c r="J78" s="11">
        <v>245.33333333333331</v>
      </c>
      <c r="K78" s="11">
        <v>400</v>
      </c>
      <c r="L78" s="6">
        <v>0.61333333333333329</v>
      </c>
      <c r="M78" s="48">
        <v>0</v>
      </c>
    </row>
    <row r="79" spans="1:13" x14ac:dyDescent="0.35">
      <c r="A79" s="44">
        <v>1131</v>
      </c>
      <c r="B79" t="s">
        <v>871</v>
      </c>
      <c r="C79" t="s">
        <v>872</v>
      </c>
      <c r="D79" t="s">
        <v>927</v>
      </c>
      <c r="E79">
        <v>2017</v>
      </c>
      <c r="F79">
        <v>2018</v>
      </c>
      <c r="G79">
        <v>2025</v>
      </c>
      <c r="H79" s="27">
        <v>43098</v>
      </c>
      <c r="I79" s="11">
        <v>2642</v>
      </c>
      <c r="J79" s="11">
        <v>528.4</v>
      </c>
      <c r="K79" s="11">
        <v>8158</v>
      </c>
      <c r="L79" s="6">
        <v>6.477077715126256E-2</v>
      </c>
      <c r="M79" s="48">
        <v>152.92833880853149</v>
      </c>
    </row>
    <row r="80" spans="1:13" x14ac:dyDescent="0.35">
      <c r="A80" s="44">
        <v>1331</v>
      </c>
      <c r="B80" t="s">
        <v>928</v>
      </c>
      <c r="C80" t="s">
        <v>872</v>
      </c>
      <c r="D80" t="s">
        <v>929</v>
      </c>
      <c r="E80">
        <v>2017</v>
      </c>
      <c r="F80">
        <v>2017</v>
      </c>
      <c r="G80">
        <v>2025</v>
      </c>
      <c r="H80" s="27">
        <v>43077</v>
      </c>
      <c r="I80" s="11">
        <v>6400</v>
      </c>
      <c r="J80" s="11">
        <v>3840</v>
      </c>
      <c r="K80" s="11">
        <v>31855.154999999999</v>
      </c>
      <c r="L80" s="6">
        <v>0.12054563853165989</v>
      </c>
      <c r="M80" s="48">
        <v>1577.6713012383709</v>
      </c>
    </row>
    <row r="81" spans="1:13" x14ac:dyDescent="0.35">
      <c r="A81" s="44">
        <v>1103</v>
      </c>
      <c r="B81" t="s">
        <v>456</v>
      </c>
      <c r="C81" t="s">
        <v>930</v>
      </c>
      <c r="D81" t="s">
        <v>931</v>
      </c>
      <c r="E81">
        <v>2017</v>
      </c>
      <c r="F81">
        <v>2020</v>
      </c>
      <c r="G81">
        <v>2016</v>
      </c>
      <c r="H81" s="27">
        <v>42844</v>
      </c>
      <c r="I81" s="11">
        <v>150</v>
      </c>
      <c r="J81" s="11">
        <v>107.5</v>
      </c>
      <c r="K81" s="11">
        <v>150</v>
      </c>
      <c r="L81" s="6">
        <v>0.71666666666666667</v>
      </c>
      <c r="M81" s="48">
        <v>6.0916666666666661E-2</v>
      </c>
    </row>
    <row r="82" spans="1:13" x14ac:dyDescent="0.35">
      <c r="A82" s="44">
        <v>1019</v>
      </c>
      <c r="B82" t="s">
        <v>404</v>
      </c>
      <c r="C82" t="s">
        <v>932</v>
      </c>
      <c r="D82" t="s">
        <v>933</v>
      </c>
      <c r="E82">
        <v>2015</v>
      </c>
      <c r="F82">
        <v>2016</v>
      </c>
      <c r="G82">
        <v>2025</v>
      </c>
      <c r="H82" s="27">
        <v>42718</v>
      </c>
      <c r="I82" s="11">
        <v>24650</v>
      </c>
      <c r="J82" s="11">
        <v>2489.4459999999999</v>
      </c>
      <c r="K82" s="11">
        <v>64500</v>
      </c>
      <c r="L82" s="6">
        <v>3.8596062015503883E-2</v>
      </c>
      <c r="M82" s="48">
        <v>0</v>
      </c>
    </row>
    <row r="83" spans="1:13" x14ac:dyDescent="0.35">
      <c r="A83" s="44">
        <v>1049</v>
      </c>
      <c r="B83" t="s">
        <v>934</v>
      </c>
      <c r="C83" t="s">
        <v>935</v>
      </c>
      <c r="D83" t="s">
        <v>936</v>
      </c>
      <c r="E83">
        <v>2016</v>
      </c>
      <c r="F83">
        <v>2017</v>
      </c>
      <c r="G83">
        <v>2025</v>
      </c>
      <c r="H83" s="27">
        <v>42718</v>
      </c>
      <c r="I83" s="11">
        <v>499</v>
      </c>
      <c r="J83" s="11">
        <v>204.09192572488658</v>
      </c>
      <c r="K83" s="11">
        <v>1050</v>
      </c>
      <c r="L83" s="6">
        <v>0.1943732625951301</v>
      </c>
      <c r="M83" s="48">
        <v>0</v>
      </c>
    </row>
    <row r="84" spans="1:13" x14ac:dyDescent="0.35">
      <c r="H84" s="5"/>
      <c r="I84" s="11"/>
      <c r="J84" s="11"/>
      <c r="K84" s="11"/>
      <c r="L84" s="6"/>
    </row>
    <row r="85" spans="1:13" x14ac:dyDescent="0.35">
      <c r="H85" s="5"/>
      <c r="I85" s="11"/>
      <c r="J85" s="11"/>
      <c r="K85" s="11"/>
      <c r="L85" s="6"/>
    </row>
    <row r="86" spans="1:13" x14ac:dyDescent="0.35">
      <c r="H86" s="5"/>
      <c r="I86" s="11"/>
      <c r="J86" s="11"/>
      <c r="K86" s="11"/>
      <c r="L86" s="6"/>
    </row>
    <row r="87" spans="1:13" x14ac:dyDescent="0.35">
      <c r="H87" s="5"/>
      <c r="I87" s="11"/>
      <c r="J87" s="11"/>
      <c r="K87" s="11"/>
      <c r="L87" s="6"/>
    </row>
    <row r="88" spans="1:13" x14ac:dyDescent="0.35">
      <c r="H88" s="5"/>
      <c r="I88" s="11"/>
      <c r="J88" s="11"/>
      <c r="K88" s="11"/>
      <c r="L88" s="6"/>
    </row>
    <row r="89" spans="1:13" x14ac:dyDescent="0.35">
      <c r="H89" s="5"/>
      <c r="I89" s="11"/>
      <c r="J89" s="11"/>
      <c r="K89" s="11"/>
      <c r="L89" s="6"/>
    </row>
    <row r="90" spans="1:13" x14ac:dyDescent="0.35">
      <c r="H90" s="5"/>
      <c r="I90" s="11"/>
      <c r="J90" s="11"/>
      <c r="K90" s="11"/>
      <c r="L90" s="6"/>
    </row>
    <row r="91" spans="1:13" x14ac:dyDescent="0.35">
      <c r="H91" s="5"/>
      <c r="I91" s="11"/>
      <c r="J91" s="11"/>
      <c r="K91" s="11"/>
      <c r="L91" s="6"/>
    </row>
    <row r="92" spans="1:13" x14ac:dyDescent="0.35">
      <c r="H92" s="5"/>
      <c r="I92" s="11"/>
      <c r="J92" s="11"/>
      <c r="K92" s="11"/>
      <c r="L92" s="6"/>
    </row>
    <row r="93" spans="1:13" x14ac:dyDescent="0.35">
      <c r="H93" s="5"/>
      <c r="I93" s="11"/>
      <c r="J93" s="11"/>
      <c r="K93" s="11"/>
      <c r="L93" s="6"/>
    </row>
    <row r="94" spans="1:13" x14ac:dyDescent="0.35">
      <c r="H94" s="5"/>
      <c r="I94" s="11"/>
      <c r="J94" s="11"/>
      <c r="K94" s="11"/>
      <c r="L94" s="6"/>
    </row>
    <row r="95" spans="1:13" x14ac:dyDescent="0.35">
      <c r="H95" s="5"/>
      <c r="I95" s="11"/>
      <c r="J95" s="11"/>
      <c r="K95" s="11"/>
      <c r="L95" s="6"/>
    </row>
    <row r="96" spans="1:13" x14ac:dyDescent="0.35">
      <c r="H96" s="5"/>
      <c r="I96" s="11"/>
      <c r="J96" s="11"/>
      <c r="K96" s="11"/>
      <c r="L96" s="6"/>
    </row>
    <row r="97" spans="8:12" x14ac:dyDescent="0.35">
      <c r="H97" s="5"/>
      <c r="I97" s="11"/>
      <c r="J97" s="11"/>
      <c r="K97" s="11"/>
      <c r="L97" s="6"/>
    </row>
    <row r="98" spans="8:12" x14ac:dyDescent="0.35">
      <c r="H98" s="5"/>
      <c r="I98" s="11"/>
      <c r="J98" s="11"/>
      <c r="K98" s="11"/>
      <c r="L98" s="6"/>
    </row>
    <row r="99" spans="8:12" x14ac:dyDescent="0.35">
      <c r="H99" s="5"/>
      <c r="I99" s="11"/>
      <c r="J99" s="11"/>
      <c r="K99" s="11"/>
      <c r="L99" s="6"/>
    </row>
    <row r="100" spans="8:12" x14ac:dyDescent="0.35">
      <c r="H100" s="5"/>
      <c r="I100" s="11"/>
      <c r="J100" s="11"/>
      <c r="K100" s="11"/>
      <c r="L100" s="6"/>
    </row>
    <row r="101" spans="8:12" x14ac:dyDescent="0.35">
      <c r="H101" s="5"/>
      <c r="I101" s="11"/>
      <c r="J101" s="11"/>
      <c r="K101" s="11"/>
      <c r="L101" s="6"/>
    </row>
    <row r="102" spans="8:12" x14ac:dyDescent="0.35">
      <c r="H102" s="5"/>
      <c r="I102" s="11"/>
      <c r="J102" s="11"/>
      <c r="K102" s="11"/>
      <c r="L102" s="6"/>
    </row>
    <row r="103" spans="8:12" x14ac:dyDescent="0.35">
      <c r="H103" s="5"/>
      <c r="I103" s="11"/>
      <c r="J103" s="11"/>
      <c r="K103" s="11"/>
      <c r="L103" s="6"/>
    </row>
    <row r="104" spans="8:12" x14ac:dyDescent="0.35">
      <c r="H104" s="5"/>
      <c r="I104" s="11"/>
      <c r="J104" s="11"/>
      <c r="K104" s="11"/>
      <c r="L104" s="6"/>
    </row>
    <row r="105" spans="8:12" x14ac:dyDescent="0.35">
      <c r="H105" s="5"/>
      <c r="I105" s="11"/>
      <c r="J105" s="11"/>
      <c r="K105" s="11"/>
      <c r="L105" s="6"/>
    </row>
    <row r="106" spans="8:12" x14ac:dyDescent="0.35">
      <c r="H106" s="5"/>
      <c r="I106" s="11"/>
      <c r="J106" s="11"/>
      <c r="K106" s="11"/>
      <c r="L106" s="6"/>
    </row>
    <row r="107" spans="8:12" x14ac:dyDescent="0.35">
      <c r="H107" s="5"/>
      <c r="I107" s="11"/>
      <c r="J107" s="11"/>
      <c r="K107" s="11"/>
      <c r="L107" s="6"/>
    </row>
    <row r="108" spans="8:12" x14ac:dyDescent="0.35">
      <c r="H108" s="5"/>
      <c r="I108" s="11"/>
      <c r="J108" s="11"/>
      <c r="K108" s="11"/>
      <c r="L108" s="6"/>
    </row>
    <row r="109" spans="8:12" x14ac:dyDescent="0.35">
      <c r="H109" s="5"/>
      <c r="I109" s="11"/>
      <c r="J109" s="11"/>
      <c r="K109" s="11"/>
      <c r="L109" s="6"/>
    </row>
    <row r="110" spans="8:12" x14ac:dyDescent="0.35">
      <c r="H110" s="5"/>
      <c r="I110" s="11"/>
      <c r="J110" s="11"/>
      <c r="K110" s="11"/>
      <c r="L110" s="6"/>
    </row>
    <row r="111" spans="8:12" x14ac:dyDescent="0.35">
      <c r="H111" s="5"/>
      <c r="I111" s="11"/>
      <c r="J111" s="11"/>
      <c r="K111" s="11"/>
      <c r="L111" s="6"/>
    </row>
    <row r="112" spans="8:12" x14ac:dyDescent="0.35">
      <c r="H112" s="5"/>
      <c r="I112" s="11"/>
      <c r="J112" s="11"/>
      <c r="K112" s="11"/>
      <c r="L112" s="6"/>
    </row>
    <row r="113" spans="8:12" x14ac:dyDescent="0.35">
      <c r="H113" s="5"/>
      <c r="I113" s="11"/>
      <c r="J113" s="11"/>
      <c r="K113" s="11"/>
      <c r="L113" s="6"/>
    </row>
    <row r="114" spans="8:12" x14ac:dyDescent="0.35">
      <c r="H114" s="5"/>
      <c r="I114" s="11"/>
      <c r="J114" s="11"/>
      <c r="K114" s="11"/>
      <c r="L114" s="6"/>
    </row>
    <row r="115" spans="8:12" x14ac:dyDescent="0.35">
      <c r="H115" s="5"/>
      <c r="I115" s="11"/>
      <c r="J115" s="11"/>
      <c r="K115" s="11"/>
      <c r="L115" s="6"/>
    </row>
    <row r="116" spans="8:12" x14ac:dyDescent="0.35">
      <c r="H116" s="5"/>
      <c r="I116" s="11"/>
      <c r="J116" s="11"/>
      <c r="K116" s="11"/>
      <c r="L116" s="6"/>
    </row>
    <row r="117" spans="8:12" x14ac:dyDescent="0.35">
      <c r="H117" s="5"/>
      <c r="I117" s="11"/>
      <c r="J117" s="11"/>
      <c r="K117" s="11"/>
      <c r="L117" s="6"/>
    </row>
    <row r="118" spans="8:12" x14ac:dyDescent="0.35">
      <c r="H118" s="5"/>
      <c r="I118" s="11"/>
      <c r="J118" s="11"/>
      <c r="K118" s="11"/>
      <c r="L118" s="6"/>
    </row>
    <row r="119" spans="8:12" x14ac:dyDescent="0.35">
      <c r="H119" s="5"/>
      <c r="I119" s="11"/>
      <c r="J119" s="11"/>
      <c r="K119" s="11"/>
      <c r="L119" s="6"/>
    </row>
    <row r="120" spans="8:12" x14ac:dyDescent="0.35">
      <c r="H120" s="5"/>
      <c r="I120" s="11"/>
      <c r="J120" s="11"/>
      <c r="K120" s="11"/>
      <c r="L120" s="6"/>
    </row>
    <row r="121" spans="8:12" x14ac:dyDescent="0.35">
      <c r="H121" s="5"/>
      <c r="I121" s="11"/>
      <c r="J121" s="11"/>
      <c r="K121" s="11"/>
      <c r="L121" s="6"/>
    </row>
    <row r="122" spans="8:12" x14ac:dyDescent="0.35">
      <c r="H122" s="5"/>
      <c r="I122" s="11"/>
      <c r="J122" s="11"/>
      <c r="K122" s="11"/>
      <c r="L122" s="6"/>
    </row>
    <row r="123" spans="8:12" x14ac:dyDescent="0.35">
      <c r="H123" s="5"/>
      <c r="I123" s="11"/>
      <c r="J123" s="11"/>
      <c r="K123" s="11"/>
      <c r="L123" s="6"/>
    </row>
    <row r="124" spans="8:12" x14ac:dyDescent="0.35">
      <c r="H124" s="5"/>
      <c r="I124" s="11"/>
      <c r="J124" s="11"/>
      <c r="K124" s="11"/>
      <c r="L124" s="6"/>
    </row>
    <row r="125" spans="8:12" x14ac:dyDescent="0.35">
      <c r="H125" s="5"/>
      <c r="I125" s="11"/>
      <c r="J125" s="11"/>
      <c r="K125" s="11"/>
      <c r="L125" s="6"/>
    </row>
    <row r="126" spans="8:12" x14ac:dyDescent="0.35">
      <c r="H126" s="5"/>
      <c r="I126" s="11"/>
      <c r="J126" s="11"/>
      <c r="K126" s="11"/>
      <c r="L126" s="6"/>
    </row>
    <row r="127" spans="8:12" x14ac:dyDescent="0.35">
      <c r="H127" s="5"/>
      <c r="I127" s="11"/>
      <c r="J127" s="11"/>
      <c r="K127" s="11"/>
      <c r="L127" s="6"/>
    </row>
    <row r="128" spans="8:12" x14ac:dyDescent="0.35">
      <c r="H128" s="5"/>
      <c r="I128" s="11"/>
      <c r="J128" s="11"/>
      <c r="K128" s="11"/>
      <c r="L128" s="6"/>
    </row>
    <row r="129" spans="8:12" x14ac:dyDescent="0.35">
      <c r="H129" s="5"/>
      <c r="I129" s="11"/>
      <c r="J129" s="11"/>
      <c r="K129" s="11"/>
      <c r="L129" s="6"/>
    </row>
    <row r="130" spans="8:12" x14ac:dyDescent="0.35">
      <c r="H130" s="5"/>
      <c r="I130" s="11"/>
      <c r="J130" s="11"/>
      <c r="K130" s="11"/>
      <c r="L130" s="6"/>
    </row>
    <row r="131" spans="8:12" x14ac:dyDescent="0.35">
      <c r="H131" s="5"/>
      <c r="I131" s="11"/>
      <c r="J131" s="11"/>
      <c r="K131" s="11"/>
      <c r="L131" s="6"/>
    </row>
    <row r="132" spans="8:12" x14ac:dyDescent="0.35">
      <c r="H132" s="5"/>
      <c r="I132" s="11"/>
      <c r="J132" s="11"/>
      <c r="K132" s="11"/>
      <c r="L132" s="6"/>
    </row>
    <row r="133" spans="8:12" x14ac:dyDescent="0.35">
      <c r="H133" s="5"/>
      <c r="I133" s="11"/>
      <c r="J133" s="11"/>
      <c r="K133" s="11"/>
      <c r="L133" s="6"/>
    </row>
    <row r="134" spans="8:12" x14ac:dyDescent="0.35">
      <c r="H134" s="5"/>
      <c r="I134" s="11"/>
      <c r="J134" s="11"/>
      <c r="K134" s="11"/>
      <c r="L134" s="6"/>
    </row>
    <row r="135" spans="8:12" x14ac:dyDescent="0.35">
      <c r="H135" s="5"/>
      <c r="I135" s="11"/>
      <c r="J135" s="11"/>
      <c r="K135" s="11"/>
      <c r="L135" s="6"/>
    </row>
    <row r="136" spans="8:12" x14ac:dyDescent="0.35">
      <c r="H136" s="5"/>
      <c r="I136" s="11"/>
      <c r="J136" s="11"/>
      <c r="K136" s="11"/>
      <c r="L136" s="6"/>
    </row>
    <row r="137" spans="8:12" x14ac:dyDescent="0.35">
      <c r="H137" s="5"/>
      <c r="I137" s="11"/>
      <c r="J137" s="11"/>
      <c r="K137" s="11"/>
      <c r="L137" s="6"/>
    </row>
    <row r="138" spans="8:12" x14ac:dyDescent="0.35">
      <c r="H138" s="5"/>
      <c r="I138" s="11"/>
      <c r="J138" s="11"/>
      <c r="K138" s="11"/>
      <c r="L138" s="6"/>
    </row>
    <row r="139" spans="8:12" x14ac:dyDescent="0.35">
      <c r="H139" s="5"/>
      <c r="I139" s="11"/>
      <c r="J139" s="11"/>
      <c r="K139" s="11"/>
      <c r="L139" s="6"/>
    </row>
    <row r="140" spans="8:12" x14ac:dyDescent="0.35">
      <c r="H140" s="5"/>
      <c r="I140" s="11"/>
      <c r="J140" s="11"/>
      <c r="K140" s="11"/>
      <c r="L140" s="6"/>
    </row>
    <row r="141" spans="8:12" x14ac:dyDescent="0.35">
      <c r="H141" s="5"/>
      <c r="I141" s="11"/>
      <c r="J141" s="11"/>
      <c r="K141" s="11"/>
      <c r="L141" s="6"/>
    </row>
    <row r="142" spans="8:12" x14ac:dyDescent="0.35">
      <c r="H142" s="5"/>
      <c r="I142" s="11"/>
      <c r="J142" s="11"/>
      <c r="K142" s="11"/>
      <c r="L142" s="6"/>
    </row>
    <row r="143" spans="8:12" x14ac:dyDescent="0.35">
      <c r="H143" s="5"/>
      <c r="I143" s="11"/>
      <c r="J143" s="11"/>
      <c r="K143" s="11"/>
      <c r="L143" s="6"/>
    </row>
    <row r="144" spans="8:12" x14ac:dyDescent="0.35">
      <c r="H144" s="5"/>
      <c r="I144" s="11"/>
      <c r="J144" s="11"/>
      <c r="K144" s="11"/>
      <c r="L144" s="6"/>
    </row>
    <row r="145" spans="8:12" x14ac:dyDescent="0.35">
      <c r="H145" s="5"/>
      <c r="I145" s="11"/>
      <c r="J145" s="11"/>
      <c r="K145" s="11"/>
      <c r="L145" s="6"/>
    </row>
    <row r="146" spans="8:12" x14ac:dyDescent="0.35">
      <c r="H146" s="5"/>
      <c r="I146" s="11"/>
      <c r="J146" s="11"/>
      <c r="K146" s="11"/>
      <c r="L146" s="6"/>
    </row>
    <row r="147" spans="8:12" x14ac:dyDescent="0.35">
      <c r="H147" s="5"/>
      <c r="I147" s="11"/>
      <c r="J147" s="11"/>
      <c r="K147" s="11"/>
      <c r="L147" s="6"/>
    </row>
    <row r="148" spans="8:12" x14ac:dyDescent="0.35">
      <c r="H148" s="5"/>
      <c r="I148" s="11"/>
      <c r="J148" s="11"/>
      <c r="K148" s="11"/>
      <c r="L148" s="6"/>
    </row>
    <row r="149" spans="8:12" x14ac:dyDescent="0.35">
      <c r="H149" s="5"/>
      <c r="I149" s="11"/>
      <c r="J149" s="11"/>
      <c r="K149" s="11"/>
      <c r="L149" s="6"/>
    </row>
    <row r="150" spans="8:12" x14ac:dyDescent="0.35">
      <c r="H150" s="5"/>
      <c r="I150" s="11"/>
      <c r="J150" s="11"/>
      <c r="K150" s="11"/>
      <c r="L150" s="6"/>
    </row>
    <row r="151" spans="8:12" x14ac:dyDescent="0.35">
      <c r="H151" s="5"/>
      <c r="I151" s="11"/>
      <c r="J151" s="11"/>
      <c r="K151" s="11"/>
      <c r="L151" s="6"/>
    </row>
    <row r="152" spans="8:12" x14ac:dyDescent="0.35">
      <c r="H152" s="5"/>
      <c r="I152" s="11"/>
      <c r="J152" s="11"/>
      <c r="K152" s="11"/>
      <c r="L152" s="6"/>
    </row>
    <row r="153" spans="8:12" x14ac:dyDescent="0.35">
      <c r="H153" s="5"/>
      <c r="I153" s="11"/>
      <c r="J153" s="11"/>
      <c r="K153" s="11"/>
      <c r="L153" s="6"/>
    </row>
    <row r="154" spans="8:12" x14ac:dyDescent="0.35">
      <c r="H154" s="5"/>
      <c r="I154" s="11"/>
      <c r="J154" s="11"/>
      <c r="K154" s="11"/>
      <c r="L154" s="6"/>
    </row>
    <row r="155" spans="8:12" x14ac:dyDescent="0.35">
      <c r="H155" s="5"/>
      <c r="I155" s="11"/>
      <c r="J155" s="11"/>
      <c r="K155" s="11"/>
      <c r="L155" s="6"/>
    </row>
    <row r="156" spans="8:12" x14ac:dyDescent="0.35">
      <c r="H156" s="5"/>
      <c r="I156" s="11"/>
      <c r="J156" s="11"/>
      <c r="K156" s="11"/>
      <c r="L156" s="6"/>
    </row>
    <row r="157" spans="8:12" x14ac:dyDescent="0.35">
      <c r="H157" s="5"/>
      <c r="I157" s="11"/>
      <c r="J157" s="11"/>
      <c r="K157" s="11"/>
      <c r="L157" s="6"/>
    </row>
    <row r="158" spans="8:12" x14ac:dyDescent="0.35">
      <c r="H158" s="5"/>
      <c r="I158" s="11"/>
      <c r="J158" s="11"/>
      <c r="K158" s="11"/>
      <c r="L158" s="6"/>
    </row>
    <row r="159" spans="8:12" x14ac:dyDescent="0.35">
      <c r="H159" s="5"/>
      <c r="I159" s="11"/>
      <c r="J159" s="11"/>
      <c r="K159" s="11"/>
      <c r="L159" s="6"/>
    </row>
    <row r="160" spans="8:12" x14ac:dyDescent="0.35">
      <c r="H160" s="5"/>
      <c r="I160" s="11"/>
      <c r="J160" s="11"/>
      <c r="K160" s="11"/>
      <c r="L160" s="6"/>
    </row>
    <row r="161" spans="8:12" x14ac:dyDescent="0.35">
      <c r="H161" s="5"/>
      <c r="I161" s="11"/>
      <c r="J161" s="11"/>
      <c r="K161" s="11"/>
      <c r="L161" s="6"/>
    </row>
    <row r="162" spans="8:12" x14ac:dyDescent="0.35">
      <c r="H162" s="5"/>
      <c r="I162" s="11"/>
      <c r="J162" s="11"/>
      <c r="K162" s="11"/>
      <c r="L162" s="6"/>
    </row>
    <row r="163" spans="8:12" x14ac:dyDescent="0.35">
      <c r="H163" s="5"/>
      <c r="I163" s="11"/>
      <c r="J163" s="11"/>
      <c r="K163" s="11"/>
      <c r="L163" s="6"/>
    </row>
    <row r="164" spans="8:12" x14ac:dyDescent="0.35">
      <c r="H164" s="5"/>
      <c r="I164" s="11"/>
      <c r="J164" s="11"/>
      <c r="K164" s="11"/>
      <c r="L164" s="6"/>
    </row>
    <row r="165" spans="8:12" x14ac:dyDescent="0.35">
      <c r="H165" s="5"/>
      <c r="I165" s="11"/>
      <c r="J165" s="11"/>
      <c r="K165" s="11"/>
      <c r="L165" s="6"/>
    </row>
    <row r="166" spans="8:12" x14ac:dyDescent="0.35">
      <c r="H166" s="5"/>
      <c r="I166" s="11"/>
      <c r="J166" s="11"/>
      <c r="K166" s="11"/>
      <c r="L166" s="6"/>
    </row>
    <row r="167" spans="8:12" x14ac:dyDescent="0.35">
      <c r="H167" s="5"/>
      <c r="I167" s="11"/>
      <c r="J167" s="11"/>
      <c r="K167" s="11"/>
      <c r="L167" s="6"/>
    </row>
    <row r="168" spans="8:12" x14ac:dyDescent="0.35">
      <c r="H168" s="5"/>
      <c r="I168" s="11"/>
      <c r="J168" s="11"/>
      <c r="K168" s="11"/>
      <c r="L168" s="6"/>
    </row>
    <row r="169" spans="8:12" x14ac:dyDescent="0.35">
      <c r="H169" s="5"/>
      <c r="I169" s="11"/>
      <c r="J169" s="11"/>
      <c r="K169" s="11"/>
      <c r="L169" s="6"/>
    </row>
    <row r="170" spans="8:12" x14ac:dyDescent="0.35">
      <c r="H170" s="5"/>
      <c r="I170" s="11"/>
      <c r="J170" s="11"/>
      <c r="K170" s="11"/>
      <c r="L170" s="6"/>
    </row>
    <row r="171" spans="8:12" x14ac:dyDescent="0.35">
      <c r="H171" s="5"/>
      <c r="I171" s="11"/>
      <c r="J171" s="11"/>
      <c r="K171" s="11"/>
      <c r="L171" s="6"/>
    </row>
    <row r="172" spans="8:12" x14ac:dyDescent="0.35">
      <c r="H172" s="5"/>
      <c r="I172" s="11"/>
      <c r="J172" s="11"/>
      <c r="K172" s="11"/>
      <c r="L172" s="6"/>
    </row>
    <row r="173" spans="8:12" x14ac:dyDescent="0.35">
      <c r="H173" s="5"/>
      <c r="I173" s="11"/>
      <c r="J173" s="11"/>
      <c r="K173" s="11"/>
      <c r="L173" s="6"/>
    </row>
    <row r="174" spans="8:12" x14ac:dyDescent="0.35">
      <c r="H174" s="5"/>
      <c r="I174" s="11"/>
      <c r="J174" s="11"/>
      <c r="K174" s="11"/>
      <c r="L174" s="6"/>
    </row>
    <row r="175" spans="8:12" x14ac:dyDescent="0.35">
      <c r="H175" s="5"/>
      <c r="I175" s="11"/>
      <c r="J175" s="11"/>
      <c r="K175" s="11"/>
      <c r="L175" s="6"/>
    </row>
    <row r="176" spans="8:12" x14ac:dyDescent="0.35">
      <c r="H176" s="5"/>
      <c r="I176" s="11"/>
      <c r="J176" s="11"/>
      <c r="K176" s="11"/>
      <c r="L176" s="6"/>
    </row>
    <row r="177" spans="8:12" x14ac:dyDescent="0.35">
      <c r="H177" s="5"/>
      <c r="I177" s="11"/>
      <c r="J177" s="11"/>
      <c r="K177" s="11"/>
      <c r="L177" s="6"/>
    </row>
    <row r="178" spans="8:12" x14ac:dyDescent="0.35">
      <c r="H178" s="5"/>
      <c r="I178" s="11"/>
      <c r="J178" s="11"/>
      <c r="K178" s="11"/>
      <c r="L178" s="6"/>
    </row>
    <row r="179" spans="8:12" x14ac:dyDescent="0.35">
      <c r="H179" s="5"/>
      <c r="I179" s="11"/>
      <c r="J179" s="11"/>
      <c r="K179" s="11"/>
      <c r="L179" s="6"/>
    </row>
    <row r="180" spans="8:12" x14ac:dyDescent="0.35">
      <c r="H180" s="5"/>
      <c r="I180" s="11"/>
      <c r="J180" s="11"/>
      <c r="K180" s="11"/>
      <c r="L180" s="6"/>
    </row>
    <row r="181" spans="8:12" x14ac:dyDescent="0.35">
      <c r="H181" s="5"/>
      <c r="I181" s="11"/>
      <c r="J181" s="11"/>
      <c r="K181" s="11"/>
      <c r="L181" s="6"/>
    </row>
    <row r="182" spans="8:12" x14ac:dyDescent="0.35">
      <c r="H182" s="5"/>
      <c r="I182" s="11"/>
      <c r="J182" s="11"/>
      <c r="K182" s="11"/>
      <c r="L182" s="6"/>
    </row>
    <row r="183" spans="8:12" x14ac:dyDescent="0.35">
      <c r="H183" s="5"/>
      <c r="I183" s="11"/>
      <c r="J183" s="11"/>
      <c r="K183" s="11"/>
      <c r="L183" s="6"/>
    </row>
    <row r="184" spans="8:12" x14ac:dyDescent="0.35">
      <c r="H184" s="5"/>
      <c r="I184" s="11"/>
      <c r="J184" s="11"/>
      <c r="K184" s="11"/>
      <c r="L184" s="6"/>
    </row>
    <row r="185" spans="8:12" x14ac:dyDescent="0.35">
      <c r="H185" s="5"/>
      <c r="I185" s="11"/>
      <c r="J185" s="11"/>
      <c r="K185" s="11"/>
      <c r="L185" s="6"/>
    </row>
    <row r="186" spans="8:12" x14ac:dyDescent="0.35">
      <c r="H186" s="5"/>
      <c r="I186" s="11"/>
      <c r="J186" s="11"/>
      <c r="K186" s="11"/>
      <c r="L186" s="6"/>
    </row>
    <row r="187" spans="8:12" x14ac:dyDescent="0.35">
      <c r="H187" s="5"/>
      <c r="I187" s="11"/>
      <c r="J187" s="11"/>
      <c r="K187" s="11"/>
      <c r="L187" s="6"/>
    </row>
    <row r="188" spans="8:12" x14ac:dyDescent="0.35">
      <c r="H188" s="5"/>
      <c r="I188" s="11"/>
      <c r="J188" s="11"/>
      <c r="K188" s="11"/>
      <c r="L188" s="6"/>
    </row>
    <row r="189" spans="8:12" x14ac:dyDescent="0.35">
      <c r="H189" s="5"/>
      <c r="I189" s="11"/>
      <c r="J189" s="11"/>
      <c r="K189" s="11"/>
      <c r="L189" s="6"/>
    </row>
    <row r="190" spans="8:12" x14ac:dyDescent="0.35">
      <c r="H190" s="5"/>
      <c r="I190" s="11"/>
      <c r="J190" s="11"/>
      <c r="K190" s="11"/>
      <c r="L190" s="6"/>
    </row>
    <row r="191" spans="8:12" x14ac:dyDescent="0.35">
      <c r="H191" s="5"/>
      <c r="I191" s="11"/>
      <c r="J191" s="11"/>
      <c r="K191" s="11"/>
      <c r="L191" s="6"/>
    </row>
    <row r="192" spans="8:12" x14ac:dyDescent="0.35">
      <c r="H192" s="5"/>
      <c r="I192" s="11"/>
      <c r="J192" s="11"/>
      <c r="K192" s="11"/>
      <c r="L192" s="6"/>
    </row>
    <row r="193" spans="8:12" x14ac:dyDescent="0.35">
      <c r="H193" s="5"/>
      <c r="I193" s="11"/>
      <c r="J193" s="11"/>
      <c r="K193" s="11"/>
      <c r="L193" s="6"/>
    </row>
    <row r="194" spans="8:12" x14ac:dyDescent="0.35">
      <c r="H194" s="5"/>
      <c r="I194" s="11"/>
      <c r="J194" s="11"/>
      <c r="K194" s="11"/>
      <c r="L194" s="6"/>
    </row>
    <row r="195" spans="8:12" x14ac:dyDescent="0.35">
      <c r="H195" s="5"/>
      <c r="I195" s="11"/>
      <c r="J195" s="11"/>
      <c r="K195" s="11"/>
      <c r="L195" s="6"/>
    </row>
    <row r="196" spans="8:12" x14ac:dyDescent="0.35">
      <c r="H196" s="5"/>
      <c r="I196" s="11"/>
      <c r="J196" s="11"/>
      <c r="K196" s="11"/>
      <c r="L196" s="6"/>
    </row>
    <row r="197" spans="8:12" x14ac:dyDescent="0.35">
      <c r="H197" s="5"/>
      <c r="I197" s="11"/>
      <c r="J197" s="11"/>
      <c r="K197" s="11"/>
      <c r="L197" s="6"/>
    </row>
    <row r="198" spans="8:12" x14ac:dyDescent="0.35">
      <c r="H198" s="5"/>
      <c r="I198" s="11"/>
      <c r="J198" s="11"/>
      <c r="K198" s="11"/>
      <c r="L198" s="6"/>
    </row>
    <row r="199" spans="8:12" x14ac:dyDescent="0.35">
      <c r="H199" s="5"/>
      <c r="I199" s="11"/>
      <c r="J199" s="11"/>
      <c r="K199" s="11"/>
      <c r="L199" s="6"/>
    </row>
    <row r="200" spans="8:12" x14ac:dyDescent="0.35">
      <c r="H200" s="5"/>
      <c r="I200" s="11"/>
      <c r="J200" s="11"/>
      <c r="K200" s="11"/>
      <c r="L200" s="6"/>
    </row>
    <row r="201" spans="8:12" x14ac:dyDescent="0.35">
      <c r="H201" s="5"/>
      <c r="I201" s="11"/>
      <c r="J201" s="11"/>
      <c r="K201" s="11"/>
      <c r="L201" s="6"/>
    </row>
    <row r="202" spans="8:12" x14ac:dyDescent="0.35">
      <c r="H202" s="5"/>
      <c r="I202" s="11"/>
      <c r="J202" s="11"/>
      <c r="K202" s="11"/>
      <c r="L202" s="6"/>
    </row>
    <row r="203" spans="8:12" x14ac:dyDescent="0.35">
      <c r="H203" s="5"/>
      <c r="I203" s="11"/>
      <c r="J203" s="11"/>
      <c r="K203" s="11"/>
      <c r="L203" s="6"/>
    </row>
    <row r="204" spans="8:12" x14ac:dyDescent="0.35">
      <c r="H204" s="5"/>
      <c r="I204" s="11"/>
      <c r="J204" s="11"/>
      <c r="K204" s="11"/>
      <c r="L204" s="6"/>
    </row>
    <row r="205" spans="8:12" x14ac:dyDescent="0.35">
      <c r="H205" s="5"/>
      <c r="I205" s="11"/>
      <c r="J205" s="11"/>
      <c r="K205" s="11"/>
      <c r="L205" s="6"/>
    </row>
    <row r="206" spans="8:12" x14ac:dyDescent="0.35">
      <c r="H206" s="5"/>
      <c r="I206" s="11"/>
      <c r="J206" s="11"/>
      <c r="K206" s="11"/>
      <c r="L206" s="6"/>
    </row>
    <row r="207" spans="8:12" x14ac:dyDescent="0.35">
      <c r="H207" s="5"/>
      <c r="I207" s="11"/>
      <c r="J207" s="11"/>
      <c r="K207" s="11"/>
      <c r="L207" s="6"/>
    </row>
    <row r="208" spans="8:12" x14ac:dyDescent="0.35">
      <c r="H208" s="5"/>
      <c r="I208" s="11"/>
      <c r="J208" s="11"/>
      <c r="K208" s="11"/>
      <c r="L208" s="6"/>
    </row>
    <row r="209" spans="8:12" x14ac:dyDescent="0.35">
      <c r="H209" s="5"/>
      <c r="I209" s="11"/>
      <c r="J209" s="11"/>
      <c r="K209" s="11"/>
      <c r="L209" s="6"/>
    </row>
    <row r="210" spans="8:12" x14ac:dyDescent="0.35">
      <c r="H210" s="5"/>
      <c r="I210" s="11"/>
      <c r="J210" s="11"/>
      <c r="K210" s="11"/>
      <c r="L210" s="6"/>
    </row>
    <row r="211" spans="8:12" x14ac:dyDescent="0.35">
      <c r="H211" s="5"/>
      <c r="I211" s="11"/>
      <c r="J211" s="11"/>
      <c r="K211" s="11"/>
      <c r="L211" s="6"/>
    </row>
    <row r="212" spans="8:12" x14ac:dyDescent="0.35">
      <c r="H212" s="5"/>
      <c r="I212" s="11"/>
      <c r="J212" s="11"/>
      <c r="K212" s="11"/>
      <c r="L212" s="6"/>
    </row>
    <row r="213" spans="8:12" x14ac:dyDescent="0.35">
      <c r="H213" s="5"/>
      <c r="I213" s="11"/>
      <c r="J213" s="11"/>
      <c r="K213" s="11"/>
      <c r="L213" s="6"/>
    </row>
    <row r="214" spans="8:12" x14ac:dyDescent="0.35">
      <c r="H214" s="5"/>
      <c r="I214" s="11"/>
      <c r="J214" s="11"/>
      <c r="K214" s="11"/>
      <c r="L214" s="6"/>
    </row>
    <row r="215" spans="8:12" x14ac:dyDescent="0.35">
      <c r="H215" s="5"/>
      <c r="I215" s="11"/>
      <c r="J215" s="11"/>
      <c r="K215" s="11"/>
      <c r="L215" s="6"/>
    </row>
    <row r="216" spans="8:12" x14ac:dyDescent="0.35">
      <c r="H216" s="5"/>
      <c r="I216" s="11"/>
      <c r="J216" s="11"/>
      <c r="K216" s="11"/>
      <c r="L216" s="6"/>
    </row>
    <row r="217" spans="8:12" x14ac:dyDescent="0.35">
      <c r="H217" s="5"/>
      <c r="I217" s="11"/>
      <c r="J217" s="11"/>
      <c r="K217" s="11"/>
      <c r="L217" s="6"/>
    </row>
    <row r="218" spans="8:12" x14ac:dyDescent="0.35">
      <c r="H218" s="5"/>
      <c r="I218" s="11"/>
      <c r="J218" s="11"/>
      <c r="K218" s="11"/>
      <c r="L218" s="6"/>
    </row>
    <row r="219" spans="8:12" x14ac:dyDescent="0.35">
      <c r="H219" s="5"/>
      <c r="I219" s="11"/>
      <c r="J219" s="11"/>
      <c r="K219" s="11"/>
      <c r="L219" s="6"/>
    </row>
    <row r="220" spans="8:12" x14ac:dyDescent="0.35">
      <c r="H220" s="5"/>
      <c r="I220" s="11"/>
      <c r="J220" s="11"/>
      <c r="K220" s="11"/>
      <c r="L220" s="6"/>
    </row>
    <row r="221" spans="8:12" x14ac:dyDescent="0.35">
      <c r="H221" s="5"/>
      <c r="I221" s="11"/>
      <c r="J221" s="11"/>
      <c r="K221" s="11"/>
      <c r="L221" s="6"/>
    </row>
    <row r="222" spans="8:12" x14ac:dyDescent="0.35">
      <c r="H222" s="5"/>
      <c r="I222" s="11"/>
      <c r="J222" s="11"/>
      <c r="K222" s="11"/>
      <c r="L222" s="6"/>
    </row>
    <row r="223" spans="8:12" x14ac:dyDescent="0.35">
      <c r="H223" s="5"/>
      <c r="I223" s="11"/>
      <c r="J223" s="11"/>
      <c r="K223" s="11"/>
      <c r="L223" s="6"/>
    </row>
    <row r="224" spans="8:12" x14ac:dyDescent="0.35">
      <c r="H224" s="5"/>
      <c r="I224" s="11"/>
      <c r="J224" s="11"/>
      <c r="K224" s="11"/>
      <c r="L224" s="6"/>
    </row>
    <row r="225" spans="8:12" x14ac:dyDescent="0.35">
      <c r="H225" s="5"/>
      <c r="I225" s="11"/>
      <c r="J225" s="11"/>
      <c r="K225" s="11"/>
      <c r="L225" s="6"/>
    </row>
    <row r="226" spans="8:12" x14ac:dyDescent="0.35">
      <c r="H226" s="5"/>
      <c r="I226" s="11"/>
      <c r="J226" s="11"/>
      <c r="K226" s="11"/>
      <c r="L226" s="6"/>
    </row>
    <row r="227" spans="8:12" x14ac:dyDescent="0.35">
      <c r="H227" s="5"/>
      <c r="I227" s="11"/>
      <c r="J227" s="11"/>
      <c r="K227" s="11"/>
      <c r="L227" s="6"/>
    </row>
    <row r="228" spans="8:12" x14ac:dyDescent="0.35">
      <c r="H228" s="5"/>
      <c r="I228" s="11"/>
      <c r="J228" s="11"/>
      <c r="K228" s="11"/>
      <c r="L228" s="6"/>
    </row>
    <row r="229" spans="8:12" x14ac:dyDescent="0.35">
      <c r="H229" s="5"/>
      <c r="I229" s="11"/>
      <c r="J229" s="11"/>
      <c r="K229" s="11"/>
      <c r="L229" s="6"/>
    </row>
    <row r="230" spans="8:12" x14ac:dyDescent="0.35">
      <c r="H230" s="5"/>
      <c r="I230" s="11"/>
      <c r="J230" s="11"/>
      <c r="K230" s="11"/>
      <c r="L230" s="6"/>
    </row>
    <row r="231" spans="8:12" x14ac:dyDescent="0.35">
      <c r="H231" s="5"/>
      <c r="I231" s="11"/>
      <c r="J231" s="11"/>
      <c r="K231" s="11"/>
      <c r="L231" s="6"/>
    </row>
    <row r="232" spans="8:12" x14ac:dyDescent="0.35">
      <c r="H232" s="5"/>
      <c r="I232" s="11"/>
      <c r="J232" s="11"/>
      <c r="K232" s="11"/>
      <c r="L232" s="6"/>
    </row>
    <row r="233" spans="8:12" x14ac:dyDescent="0.35">
      <c r="H233" s="5"/>
      <c r="I233" s="11"/>
      <c r="J233" s="11"/>
      <c r="K233" s="11"/>
      <c r="L233" s="6"/>
    </row>
    <row r="234" spans="8:12" x14ac:dyDescent="0.35">
      <c r="H234" s="5"/>
      <c r="I234" s="11"/>
      <c r="J234" s="11"/>
      <c r="K234" s="11"/>
      <c r="L234" s="6"/>
    </row>
    <row r="235" spans="8:12" x14ac:dyDescent="0.35">
      <c r="H235" s="5"/>
      <c r="I235" s="11"/>
      <c r="J235" s="11"/>
      <c r="K235" s="11"/>
      <c r="L235" s="6"/>
    </row>
    <row r="236" spans="8:12" x14ac:dyDescent="0.35">
      <c r="H236" s="5"/>
      <c r="I236" s="11"/>
      <c r="J236" s="11"/>
      <c r="K236" s="11"/>
      <c r="L236" s="6"/>
    </row>
    <row r="237" spans="8:12" x14ac:dyDescent="0.35">
      <c r="H237" s="5"/>
      <c r="I237" s="11"/>
      <c r="J237" s="11"/>
      <c r="K237" s="11"/>
      <c r="L237" s="6"/>
    </row>
    <row r="238" spans="8:12" x14ac:dyDescent="0.35">
      <c r="H238" s="5"/>
      <c r="I238" s="11"/>
      <c r="J238" s="11"/>
      <c r="K238" s="11"/>
      <c r="L238" s="6"/>
    </row>
    <row r="239" spans="8:12" x14ac:dyDescent="0.35">
      <c r="H239" s="5"/>
      <c r="I239" s="11"/>
      <c r="J239" s="11"/>
      <c r="K239" s="11"/>
      <c r="L239" s="6"/>
    </row>
    <row r="240" spans="8:12" x14ac:dyDescent="0.35">
      <c r="H240" s="5"/>
      <c r="I240" s="11"/>
      <c r="J240" s="11"/>
      <c r="K240" s="11"/>
      <c r="L240" s="6"/>
    </row>
    <row r="241" spans="8:12" x14ac:dyDescent="0.35">
      <c r="H241" s="5"/>
      <c r="I241" s="11"/>
      <c r="J241" s="11"/>
      <c r="K241" s="11"/>
      <c r="L241" s="6"/>
    </row>
    <row r="242" spans="8:12" x14ac:dyDescent="0.35">
      <c r="H242" s="5"/>
      <c r="I242" s="11"/>
      <c r="J242" s="11"/>
      <c r="K242" s="11"/>
      <c r="L242" s="6"/>
    </row>
    <row r="243" spans="8:12" x14ac:dyDescent="0.35">
      <c r="H243" s="5"/>
      <c r="I243" s="11"/>
      <c r="J243" s="11"/>
      <c r="K243" s="11"/>
      <c r="L243" s="6"/>
    </row>
    <row r="244" spans="8:12" x14ac:dyDescent="0.35">
      <c r="H244" s="5"/>
      <c r="I244" s="11"/>
      <c r="J244" s="11"/>
      <c r="K244" s="11"/>
      <c r="L244" s="6"/>
    </row>
    <row r="245" spans="8:12" x14ac:dyDescent="0.35">
      <c r="H245" s="5"/>
      <c r="I245" s="11"/>
      <c r="J245" s="11"/>
      <c r="K245" s="11"/>
      <c r="L245" s="6"/>
    </row>
    <row r="246" spans="8:12" x14ac:dyDescent="0.35">
      <c r="H246" s="5"/>
      <c r="I246" s="11"/>
      <c r="J246" s="11"/>
      <c r="K246" s="11"/>
      <c r="L246" s="6"/>
    </row>
    <row r="247" spans="8:12" x14ac:dyDescent="0.35">
      <c r="H247" s="5"/>
      <c r="I247" s="11"/>
      <c r="J247" s="11"/>
      <c r="K247" s="11"/>
      <c r="L247" s="6"/>
    </row>
    <row r="248" spans="8:12" x14ac:dyDescent="0.35">
      <c r="H248" s="5"/>
      <c r="I248" s="11"/>
      <c r="J248" s="11"/>
      <c r="K248" s="11"/>
      <c r="L248" s="6"/>
    </row>
    <row r="249" spans="8:12" x14ac:dyDescent="0.35">
      <c r="H249" s="5"/>
      <c r="I249" s="11"/>
      <c r="J249" s="11"/>
      <c r="K249" s="11"/>
      <c r="L249" s="6"/>
    </row>
    <row r="250" spans="8:12" x14ac:dyDescent="0.35">
      <c r="H250" s="5"/>
      <c r="I250" s="11"/>
      <c r="J250" s="11"/>
      <c r="K250" s="11"/>
      <c r="L250" s="6"/>
    </row>
    <row r="251" spans="8:12" x14ac:dyDescent="0.35">
      <c r="H251" s="5"/>
      <c r="I251" s="11"/>
      <c r="J251" s="11"/>
      <c r="K251" s="11"/>
      <c r="L251" s="6"/>
    </row>
    <row r="252" spans="8:12" x14ac:dyDescent="0.35">
      <c r="H252" s="5"/>
      <c r="I252" s="11"/>
      <c r="J252" s="11"/>
      <c r="K252" s="11"/>
      <c r="L252" s="6"/>
    </row>
    <row r="253" spans="8:12" x14ac:dyDescent="0.35">
      <c r="H253" s="5"/>
      <c r="I253" s="11"/>
      <c r="J253" s="11"/>
      <c r="K253" s="11"/>
      <c r="L253" s="6"/>
    </row>
    <row r="254" spans="8:12" x14ac:dyDescent="0.35">
      <c r="H254" s="5"/>
      <c r="I254" s="11"/>
      <c r="J254" s="11"/>
      <c r="K254" s="11"/>
      <c r="L254" s="6"/>
    </row>
    <row r="255" spans="8:12" x14ac:dyDescent="0.35">
      <c r="H255" s="5"/>
      <c r="I255" s="11"/>
      <c r="J255" s="11"/>
      <c r="K255" s="11"/>
      <c r="L255" s="6"/>
    </row>
    <row r="256" spans="8:12" x14ac:dyDescent="0.35">
      <c r="H256" s="5"/>
      <c r="I256" s="11"/>
      <c r="J256" s="11"/>
      <c r="K256" s="11"/>
      <c r="L256" s="6"/>
    </row>
    <row r="257" spans="8:12" x14ac:dyDescent="0.35">
      <c r="H257" s="5"/>
      <c r="I257" s="11"/>
      <c r="J257" s="11"/>
      <c r="K257" s="11"/>
      <c r="L257" s="6"/>
    </row>
    <row r="258" spans="8:12" x14ac:dyDescent="0.35">
      <c r="H258" s="5"/>
      <c r="I258" s="11"/>
      <c r="J258" s="11"/>
      <c r="K258" s="11"/>
      <c r="L258" s="6"/>
    </row>
    <row r="259" spans="8:12" x14ac:dyDescent="0.35">
      <c r="H259" s="5"/>
      <c r="I259" s="11"/>
      <c r="J259" s="11"/>
      <c r="K259" s="11"/>
      <c r="L259" s="6"/>
    </row>
    <row r="260" spans="8:12" x14ac:dyDescent="0.35">
      <c r="H260" s="5"/>
      <c r="I260" s="11"/>
      <c r="J260" s="11"/>
      <c r="K260" s="11"/>
      <c r="L260" s="6"/>
    </row>
    <row r="261" spans="8:12" x14ac:dyDescent="0.35">
      <c r="H261" s="5"/>
      <c r="I261" s="11"/>
      <c r="J261" s="11"/>
      <c r="K261" s="11"/>
      <c r="L261" s="6"/>
    </row>
    <row r="262" spans="8:12" x14ac:dyDescent="0.35">
      <c r="H262" s="5"/>
      <c r="I262" s="11"/>
      <c r="J262" s="11"/>
      <c r="K262" s="11"/>
      <c r="L262" s="6"/>
    </row>
    <row r="263" spans="8:12" x14ac:dyDescent="0.35">
      <c r="H263" s="5"/>
      <c r="I263" s="11"/>
      <c r="J263" s="11"/>
      <c r="K263" s="11"/>
      <c r="L263" s="6"/>
    </row>
    <row r="264" spans="8:12" x14ac:dyDescent="0.35">
      <c r="H264" s="5"/>
      <c r="I264" s="11"/>
      <c r="J264" s="11"/>
      <c r="K264" s="11"/>
      <c r="L264" s="6"/>
    </row>
    <row r="265" spans="8:12" x14ac:dyDescent="0.35">
      <c r="H265" s="5"/>
      <c r="I265" s="11"/>
      <c r="J265" s="11"/>
      <c r="K265" s="11"/>
      <c r="L265" s="6"/>
    </row>
    <row r="266" spans="8:12" x14ac:dyDescent="0.35">
      <c r="H266" s="5"/>
      <c r="I266" s="11"/>
      <c r="J266" s="11"/>
      <c r="K266" s="11"/>
      <c r="L266" s="6"/>
    </row>
    <row r="267" spans="8:12" x14ac:dyDescent="0.35">
      <c r="H267" s="5"/>
      <c r="I267" s="11"/>
      <c r="J267" s="11"/>
      <c r="K267" s="11"/>
      <c r="L267" s="6"/>
    </row>
    <row r="268" spans="8:12" x14ac:dyDescent="0.35">
      <c r="H268" s="5"/>
      <c r="I268" s="11"/>
      <c r="J268" s="11"/>
      <c r="K268" s="11"/>
      <c r="L268" s="6"/>
    </row>
    <row r="269" spans="8:12" x14ac:dyDescent="0.35">
      <c r="H269" s="5"/>
      <c r="I269" s="11"/>
      <c r="J269" s="11"/>
      <c r="K269" s="11"/>
      <c r="L269" s="6"/>
    </row>
    <row r="270" spans="8:12" x14ac:dyDescent="0.35">
      <c r="H270" s="5"/>
      <c r="I270" s="11"/>
      <c r="J270" s="11"/>
      <c r="K270" s="11"/>
      <c r="L270" s="6"/>
    </row>
    <row r="271" spans="8:12" x14ac:dyDescent="0.35">
      <c r="H271" s="5"/>
      <c r="I271" s="11"/>
      <c r="J271" s="11"/>
      <c r="K271" s="11"/>
      <c r="L271" s="6"/>
    </row>
    <row r="272" spans="8:12" x14ac:dyDescent="0.35">
      <c r="H272" s="5"/>
      <c r="I272" s="11"/>
      <c r="J272" s="11"/>
      <c r="K272" s="11"/>
      <c r="L272" s="6"/>
    </row>
    <row r="273" spans="8:12" x14ac:dyDescent="0.35">
      <c r="H273" s="5"/>
      <c r="I273" s="11"/>
      <c r="J273" s="11"/>
      <c r="K273" s="11"/>
      <c r="L273" s="6"/>
    </row>
    <row r="274" spans="8:12" x14ac:dyDescent="0.35">
      <c r="H274" s="5"/>
      <c r="I274" s="11"/>
      <c r="J274" s="11"/>
      <c r="K274" s="11"/>
      <c r="L274" s="6"/>
    </row>
    <row r="275" spans="8:12" x14ac:dyDescent="0.35">
      <c r="H275" s="5"/>
      <c r="I275" s="11"/>
      <c r="J275" s="11"/>
      <c r="K275" s="11"/>
      <c r="L275" s="6"/>
    </row>
    <row r="276" spans="8:12" x14ac:dyDescent="0.35">
      <c r="H276" s="5"/>
      <c r="I276" s="11"/>
      <c r="J276" s="11"/>
      <c r="K276" s="11"/>
      <c r="L276" s="6"/>
    </row>
    <row r="277" spans="8:12" x14ac:dyDescent="0.35">
      <c r="H277" s="5"/>
      <c r="I277" s="11"/>
      <c r="J277" s="11"/>
      <c r="K277" s="11"/>
      <c r="L277" s="6"/>
    </row>
    <row r="278" spans="8:12" x14ac:dyDescent="0.35">
      <c r="H278" s="5"/>
      <c r="I278" s="11"/>
      <c r="J278" s="11"/>
      <c r="K278" s="11"/>
      <c r="L278" s="6"/>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75A73-85D1-4194-B1D5-FD9758885F50}">
  <dimension ref="A1:P118"/>
  <sheetViews>
    <sheetView topLeftCell="E1" zoomScale="80" zoomScaleNormal="80" workbookViewId="0">
      <selection activeCell="P1" sqref="P1:P1048576"/>
    </sheetView>
  </sheetViews>
  <sheetFormatPr defaultRowHeight="14.5" x14ac:dyDescent="0.35"/>
  <cols>
    <col min="1" max="1" width="19.453125" style="44" customWidth="1"/>
    <col min="2" max="2" width="48.6328125" customWidth="1"/>
    <col min="3" max="3" width="46.90625" customWidth="1"/>
    <col min="4" max="4" width="44.54296875" customWidth="1"/>
    <col min="5" max="5" width="16.08984375" customWidth="1"/>
    <col min="6" max="6" width="17.36328125" customWidth="1"/>
    <col min="7" max="7" width="38.90625" customWidth="1"/>
    <col min="8" max="8" width="22.90625" customWidth="1"/>
    <col min="9" max="9" width="45" customWidth="1"/>
    <col min="10" max="10" width="40.36328125" customWidth="1"/>
    <col min="11" max="11" width="26.08984375" customWidth="1"/>
    <col min="12" max="12" width="27.1796875" customWidth="1"/>
    <col min="13" max="13" width="28.453125" customWidth="1"/>
    <col min="14" max="14" width="32.54296875" customWidth="1"/>
    <col min="15" max="15" width="51.08984375" customWidth="1"/>
    <col min="16" max="16" width="58.08984375" style="46" customWidth="1"/>
  </cols>
  <sheetData>
    <row r="1" spans="1:16" ht="47" customHeight="1" x14ac:dyDescent="0.35">
      <c r="A1" s="47" t="s">
        <v>20</v>
      </c>
      <c r="B1" s="1" t="s">
        <v>21</v>
      </c>
      <c r="C1" s="1" t="s">
        <v>22</v>
      </c>
      <c r="D1" s="31" t="s">
        <v>23</v>
      </c>
      <c r="E1" s="1" t="s">
        <v>24</v>
      </c>
      <c r="F1" s="1" t="s">
        <v>25</v>
      </c>
      <c r="G1" s="1" t="s">
        <v>26</v>
      </c>
      <c r="H1" s="1" t="s">
        <v>27</v>
      </c>
      <c r="I1" s="1" t="s">
        <v>28</v>
      </c>
      <c r="J1" s="1" t="s">
        <v>5</v>
      </c>
      <c r="K1" s="1" t="s">
        <v>29</v>
      </c>
      <c r="L1" s="1" t="s">
        <v>30</v>
      </c>
      <c r="M1" s="12" t="s">
        <v>937</v>
      </c>
      <c r="N1" s="12" t="s">
        <v>938</v>
      </c>
      <c r="O1" s="12" t="s">
        <v>939</v>
      </c>
      <c r="P1" s="54" t="s">
        <v>940</v>
      </c>
    </row>
    <row r="2" spans="1:16" x14ac:dyDescent="0.35">
      <c r="A2" s="44">
        <v>1608</v>
      </c>
      <c r="B2" t="s">
        <v>790</v>
      </c>
      <c r="C2" t="s">
        <v>941</v>
      </c>
      <c r="D2" t="s">
        <v>942</v>
      </c>
      <c r="E2" s="2">
        <v>2024</v>
      </c>
      <c r="F2" s="2">
        <v>2024</v>
      </c>
      <c r="G2" s="2">
        <v>2025</v>
      </c>
      <c r="H2" s="27">
        <v>45713</v>
      </c>
      <c r="I2" s="11">
        <v>8000</v>
      </c>
      <c r="J2" s="11">
        <v>7200</v>
      </c>
      <c r="K2" s="11">
        <v>8000</v>
      </c>
      <c r="L2" s="6">
        <v>0.9</v>
      </c>
      <c r="M2" s="11">
        <v>0</v>
      </c>
      <c r="N2" s="11">
        <v>0</v>
      </c>
      <c r="O2" s="11">
        <v>0</v>
      </c>
      <c r="P2" s="46">
        <v>0</v>
      </c>
    </row>
    <row r="3" spans="1:16" x14ac:dyDescent="0.35">
      <c r="A3" s="44">
        <v>1512</v>
      </c>
      <c r="B3" t="s">
        <v>943</v>
      </c>
      <c r="C3" t="s">
        <v>944</v>
      </c>
      <c r="D3" t="s">
        <v>945</v>
      </c>
      <c r="E3" s="2">
        <v>2020</v>
      </c>
      <c r="F3" s="2">
        <v>2024</v>
      </c>
      <c r="G3" s="2">
        <v>2025</v>
      </c>
      <c r="H3" s="27">
        <v>45628</v>
      </c>
      <c r="I3" s="11">
        <v>22000</v>
      </c>
      <c r="J3" s="11">
        <v>19133.323</v>
      </c>
      <c r="K3" s="11">
        <v>48875</v>
      </c>
      <c r="L3" s="6">
        <v>0.3914746393861892</v>
      </c>
      <c r="M3" s="11">
        <v>0</v>
      </c>
      <c r="N3" s="11">
        <v>0</v>
      </c>
      <c r="O3" s="11">
        <v>0</v>
      </c>
      <c r="P3" s="46">
        <v>0</v>
      </c>
    </row>
    <row r="4" spans="1:16" x14ac:dyDescent="0.35">
      <c r="A4" s="44">
        <v>1549</v>
      </c>
      <c r="B4" t="s">
        <v>764</v>
      </c>
      <c r="C4" t="s">
        <v>946</v>
      </c>
      <c r="D4" t="s">
        <v>947</v>
      </c>
      <c r="E4" s="2">
        <v>2023</v>
      </c>
      <c r="F4" s="2">
        <v>2024</v>
      </c>
      <c r="G4" s="2">
        <v>2025</v>
      </c>
      <c r="H4" s="27">
        <v>45422</v>
      </c>
      <c r="I4" s="11">
        <v>9000</v>
      </c>
      <c r="J4" s="11">
        <v>9000</v>
      </c>
      <c r="K4" s="11">
        <v>11250</v>
      </c>
      <c r="L4" s="6">
        <v>0.8</v>
      </c>
      <c r="M4" s="11">
        <v>0</v>
      </c>
      <c r="N4" s="11">
        <v>1069.5999999999999</v>
      </c>
      <c r="O4" s="11">
        <v>0</v>
      </c>
      <c r="P4" s="46">
        <v>0</v>
      </c>
    </row>
    <row r="5" spans="1:16" x14ac:dyDescent="0.35">
      <c r="A5" s="44">
        <v>1057</v>
      </c>
      <c r="B5" t="s">
        <v>764</v>
      </c>
      <c r="C5" t="s">
        <v>948</v>
      </c>
      <c r="D5" t="s">
        <v>949</v>
      </c>
      <c r="E5" s="2">
        <v>2014</v>
      </c>
      <c r="F5" s="2">
        <v>2027</v>
      </c>
      <c r="G5" s="2">
        <v>2021</v>
      </c>
      <c r="H5" s="27">
        <v>45422</v>
      </c>
      <c r="I5" s="11">
        <v>537118.73</v>
      </c>
      <c r="J5" s="11">
        <v>470809.01272240817</v>
      </c>
      <c r="K5" s="11">
        <v>1094500</v>
      </c>
      <c r="L5" s="6">
        <v>0.43015898832563559</v>
      </c>
      <c r="M5" s="11">
        <v>0</v>
      </c>
      <c r="N5" s="11">
        <v>0</v>
      </c>
      <c r="O5" s="11">
        <v>0</v>
      </c>
      <c r="P5" s="46">
        <v>0</v>
      </c>
    </row>
    <row r="6" spans="1:16" x14ac:dyDescent="0.35">
      <c r="A6" s="44">
        <v>1371</v>
      </c>
      <c r="B6" t="s">
        <v>950</v>
      </c>
      <c r="C6" t="s">
        <v>951</v>
      </c>
      <c r="D6" t="s">
        <v>952</v>
      </c>
      <c r="E6" s="2">
        <v>2021</v>
      </c>
      <c r="F6" s="2">
        <v>2023</v>
      </c>
      <c r="G6" s="2">
        <v>2021</v>
      </c>
      <c r="H6" s="27">
        <v>45313</v>
      </c>
      <c r="I6" s="11">
        <v>40000</v>
      </c>
      <c r="J6" s="11">
        <v>36937.5</v>
      </c>
      <c r="K6" s="11">
        <v>51250</v>
      </c>
      <c r="L6" s="6">
        <v>0.72073170731707314</v>
      </c>
      <c r="M6" s="11">
        <v>10090.243902439024</v>
      </c>
      <c r="N6" s="11">
        <v>10090.243902439024</v>
      </c>
      <c r="O6" s="11">
        <v>0</v>
      </c>
      <c r="P6" s="46">
        <v>0</v>
      </c>
    </row>
    <row r="7" spans="1:16" x14ac:dyDescent="0.35">
      <c r="A7" s="44">
        <v>1472</v>
      </c>
      <c r="B7" t="s">
        <v>194</v>
      </c>
      <c r="C7" t="s">
        <v>953</v>
      </c>
      <c r="D7" t="s">
        <v>954</v>
      </c>
      <c r="E7" s="2">
        <v>2021</v>
      </c>
      <c r="F7" s="2">
        <v>2023</v>
      </c>
      <c r="G7" s="2">
        <v>2021</v>
      </c>
      <c r="H7" s="27">
        <v>45278</v>
      </c>
      <c r="I7" s="11">
        <v>4500</v>
      </c>
      <c r="J7" s="11">
        <v>4183.3356785106607</v>
      </c>
      <c r="K7" s="11">
        <v>4500</v>
      </c>
      <c r="L7" s="6">
        <v>0.92963015078014688</v>
      </c>
      <c r="M7" s="11">
        <v>0</v>
      </c>
      <c r="N7" s="11">
        <v>0</v>
      </c>
      <c r="O7" s="11">
        <v>0</v>
      </c>
      <c r="P7" s="46">
        <v>0</v>
      </c>
    </row>
    <row r="8" spans="1:16" x14ac:dyDescent="0.35">
      <c r="A8" s="44">
        <v>1398</v>
      </c>
      <c r="B8" t="s">
        <v>955</v>
      </c>
      <c r="C8" t="s">
        <v>956</v>
      </c>
      <c r="D8" t="s">
        <v>957</v>
      </c>
      <c r="E8" s="2">
        <v>2022</v>
      </c>
      <c r="F8" s="2">
        <v>2023</v>
      </c>
      <c r="G8" s="2">
        <v>2025</v>
      </c>
      <c r="H8" s="27">
        <v>45247</v>
      </c>
      <c r="I8" s="11">
        <v>85600</v>
      </c>
      <c r="J8" s="11">
        <v>78303.831000000006</v>
      </c>
      <c r="K8" s="11">
        <v>88000</v>
      </c>
      <c r="L8" s="6">
        <v>0.88981626136363634</v>
      </c>
      <c r="M8" s="11">
        <v>0</v>
      </c>
      <c r="N8" s="11">
        <v>0</v>
      </c>
      <c r="O8" s="11">
        <v>0</v>
      </c>
      <c r="P8" s="46">
        <v>0</v>
      </c>
    </row>
    <row r="9" spans="1:16" x14ac:dyDescent="0.35">
      <c r="A9" s="44">
        <v>1491</v>
      </c>
      <c r="B9" t="s">
        <v>37</v>
      </c>
      <c r="C9" t="s">
        <v>958</v>
      </c>
      <c r="D9" t="s">
        <v>959</v>
      </c>
      <c r="E9" s="2">
        <v>2019</v>
      </c>
      <c r="F9" s="2">
        <v>2023</v>
      </c>
      <c r="G9" s="2">
        <v>2025</v>
      </c>
      <c r="H9" s="27">
        <v>45155</v>
      </c>
      <c r="I9" s="11">
        <v>40000</v>
      </c>
      <c r="J9" s="11">
        <v>38000</v>
      </c>
      <c r="K9" s="11">
        <v>63750</v>
      </c>
      <c r="L9" s="6">
        <v>0.59607843137254901</v>
      </c>
      <c r="M9" s="11">
        <v>0</v>
      </c>
      <c r="N9" s="11">
        <v>0</v>
      </c>
      <c r="O9" s="11">
        <v>0</v>
      </c>
      <c r="P9" s="46">
        <v>57.223529411764709</v>
      </c>
    </row>
    <row r="10" spans="1:16" x14ac:dyDescent="0.35">
      <c r="A10" s="44">
        <v>1587</v>
      </c>
      <c r="B10" t="s">
        <v>718</v>
      </c>
      <c r="C10" t="s">
        <v>960</v>
      </c>
      <c r="D10" t="s">
        <v>961</v>
      </c>
      <c r="E10" s="2">
        <v>2022</v>
      </c>
      <c r="F10" s="2">
        <v>2024</v>
      </c>
      <c r="G10" s="2">
        <v>2025</v>
      </c>
      <c r="H10" s="27">
        <v>45091</v>
      </c>
      <c r="I10" s="11">
        <v>40000</v>
      </c>
      <c r="J10" s="11">
        <v>36773.644</v>
      </c>
      <c r="K10" s="11">
        <v>50000</v>
      </c>
      <c r="L10" s="6">
        <v>0.73547288</v>
      </c>
      <c r="M10" s="11">
        <v>0</v>
      </c>
      <c r="N10" s="11">
        <v>0</v>
      </c>
      <c r="O10" s="11">
        <v>0</v>
      </c>
      <c r="P10" s="46">
        <v>0</v>
      </c>
    </row>
    <row r="11" spans="1:16" x14ac:dyDescent="0.35">
      <c r="A11" s="44">
        <v>1400</v>
      </c>
      <c r="B11" t="s">
        <v>955</v>
      </c>
      <c r="C11" t="s">
        <v>962</v>
      </c>
      <c r="D11" t="s">
        <v>963</v>
      </c>
      <c r="E11" s="2">
        <v>2021</v>
      </c>
      <c r="F11" s="2">
        <v>2023</v>
      </c>
      <c r="G11" s="2">
        <v>2021</v>
      </c>
      <c r="H11" s="27">
        <v>44834</v>
      </c>
      <c r="I11" s="11">
        <v>22500</v>
      </c>
      <c r="J11" s="11">
        <v>17680</v>
      </c>
      <c r="K11" s="11">
        <v>24700</v>
      </c>
      <c r="L11" s="6">
        <v>0.71578947368421053</v>
      </c>
      <c r="M11" s="11">
        <v>0</v>
      </c>
      <c r="N11" s="11">
        <v>0</v>
      </c>
      <c r="O11" s="11">
        <v>0</v>
      </c>
      <c r="P11" s="46">
        <v>0</v>
      </c>
    </row>
    <row r="12" spans="1:16" x14ac:dyDescent="0.35">
      <c r="A12" s="44">
        <v>1420</v>
      </c>
      <c r="B12" t="s">
        <v>806</v>
      </c>
      <c r="C12" t="s">
        <v>953</v>
      </c>
      <c r="D12" t="s">
        <v>964</v>
      </c>
      <c r="E12" s="2">
        <v>2022</v>
      </c>
      <c r="F12" s="2">
        <v>2023</v>
      </c>
      <c r="G12" s="2">
        <v>2021</v>
      </c>
      <c r="H12" s="27">
        <v>44733</v>
      </c>
      <c r="I12" s="11">
        <v>37000</v>
      </c>
      <c r="J12" s="11">
        <v>33247.730000000003</v>
      </c>
      <c r="K12" s="11">
        <v>46250</v>
      </c>
      <c r="L12" s="6">
        <v>0.71886983783783787</v>
      </c>
      <c r="M12" s="11">
        <v>2875.4793513513509</v>
      </c>
      <c r="N12" s="11">
        <v>2875.4793513513509</v>
      </c>
      <c r="O12" s="11">
        <v>0</v>
      </c>
      <c r="P12" s="46">
        <v>0</v>
      </c>
    </row>
    <row r="13" spans="1:16" x14ac:dyDescent="0.35">
      <c r="A13" s="44">
        <v>1387</v>
      </c>
      <c r="B13" t="s">
        <v>965</v>
      </c>
      <c r="C13" t="s">
        <v>966</v>
      </c>
      <c r="D13" t="s">
        <v>967</v>
      </c>
      <c r="E13" s="2">
        <v>2020</v>
      </c>
      <c r="F13" s="2">
        <v>2022</v>
      </c>
      <c r="G13" s="2">
        <v>2021</v>
      </c>
      <c r="H13" s="27">
        <v>44683</v>
      </c>
      <c r="I13" s="11">
        <v>60000</v>
      </c>
      <c r="J13" s="11">
        <v>52333.313000000002</v>
      </c>
      <c r="K13" s="11">
        <v>98089.58</v>
      </c>
      <c r="L13" s="6">
        <v>0.53352571190538278</v>
      </c>
      <c r="M13" s="11">
        <v>0</v>
      </c>
      <c r="N13" s="11">
        <v>0</v>
      </c>
      <c r="O13" s="11">
        <v>0</v>
      </c>
      <c r="P13" s="46">
        <v>0</v>
      </c>
    </row>
    <row r="14" spans="1:16" x14ac:dyDescent="0.35">
      <c r="A14" s="44">
        <v>1409</v>
      </c>
      <c r="B14" t="s">
        <v>764</v>
      </c>
      <c r="C14" t="s">
        <v>968</v>
      </c>
      <c r="D14" t="s">
        <v>969</v>
      </c>
      <c r="E14" s="2">
        <v>2021</v>
      </c>
      <c r="F14" s="2">
        <v>2022</v>
      </c>
      <c r="G14" s="2">
        <v>2021</v>
      </c>
      <c r="H14" s="27">
        <v>44620</v>
      </c>
      <c r="I14" s="11">
        <v>15800</v>
      </c>
      <c r="J14" s="11">
        <v>15800</v>
      </c>
      <c r="K14" s="11">
        <v>19750</v>
      </c>
      <c r="L14" s="6">
        <v>0.8</v>
      </c>
      <c r="M14" s="11">
        <v>0</v>
      </c>
      <c r="N14" s="11">
        <v>0</v>
      </c>
      <c r="O14" s="11">
        <v>0</v>
      </c>
      <c r="P14" s="46">
        <v>0</v>
      </c>
    </row>
    <row r="15" spans="1:16" x14ac:dyDescent="0.35">
      <c r="A15" s="44">
        <v>1411</v>
      </c>
      <c r="B15" t="s">
        <v>970</v>
      </c>
      <c r="C15" t="s">
        <v>971</v>
      </c>
      <c r="D15" t="s">
        <v>972</v>
      </c>
      <c r="E15" s="2">
        <v>2021</v>
      </c>
      <c r="F15" s="2">
        <v>2022</v>
      </c>
      <c r="G15" s="2">
        <v>2021</v>
      </c>
      <c r="H15" s="27">
        <v>44594</v>
      </c>
      <c r="I15" s="11">
        <v>65000</v>
      </c>
      <c r="J15" s="11">
        <v>54895.817000000003</v>
      </c>
      <c r="K15" s="11">
        <v>65000</v>
      </c>
      <c r="L15" s="6">
        <v>0.84455103076923077</v>
      </c>
      <c r="M15" s="11">
        <v>11823.714430769231</v>
      </c>
      <c r="N15" s="11">
        <v>11823.714430769231</v>
      </c>
      <c r="O15" s="11">
        <v>10463.98727123077</v>
      </c>
      <c r="P15" s="46">
        <v>0.12452144852764616</v>
      </c>
    </row>
    <row r="16" spans="1:16" x14ac:dyDescent="0.35">
      <c r="A16" s="44">
        <v>1405</v>
      </c>
      <c r="B16" t="s">
        <v>37</v>
      </c>
      <c r="C16" t="s">
        <v>973</v>
      </c>
      <c r="D16" t="s">
        <v>974</v>
      </c>
      <c r="E16" s="2">
        <v>2019</v>
      </c>
      <c r="F16" s="2">
        <v>2022</v>
      </c>
      <c r="G16" s="2">
        <v>2021</v>
      </c>
      <c r="H16" s="27">
        <v>44588</v>
      </c>
      <c r="I16" s="11">
        <v>80000</v>
      </c>
      <c r="J16" s="11">
        <v>73000</v>
      </c>
      <c r="K16" s="11">
        <v>103000</v>
      </c>
      <c r="L16" s="6">
        <v>0.70873786407766992</v>
      </c>
      <c r="M16" s="11">
        <v>14174.7572815534</v>
      </c>
      <c r="N16" s="11">
        <v>0</v>
      </c>
      <c r="O16" s="11">
        <v>0</v>
      </c>
      <c r="P16" s="46">
        <v>0</v>
      </c>
    </row>
    <row r="17" spans="1:16" x14ac:dyDescent="0.35">
      <c r="A17" s="44">
        <v>1401</v>
      </c>
      <c r="B17" t="s">
        <v>955</v>
      </c>
      <c r="C17" t="s">
        <v>975</v>
      </c>
      <c r="D17" t="s">
        <v>976</v>
      </c>
      <c r="E17" s="2">
        <v>2022</v>
      </c>
      <c r="F17" s="2">
        <v>2023</v>
      </c>
      <c r="G17" s="2">
        <v>2021</v>
      </c>
      <c r="H17" s="27">
        <v>44581</v>
      </c>
      <c r="I17" s="11">
        <v>4600</v>
      </c>
      <c r="J17" s="11">
        <v>3641.66</v>
      </c>
      <c r="K17" s="11">
        <v>5750</v>
      </c>
      <c r="L17" s="6">
        <v>0.63333217391304364</v>
      </c>
      <c r="M17" s="11">
        <v>0</v>
      </c>
      <c r="N17" s="11">
        <v>0</v>
      </c>
      <c r="O17" s="11">
        <v>0</v>
      </c>
      <c r="P17" s="46">
        <v>0</v>
      </c>
    </row>
    <row r="18" spans="1:16" x14ac:dyDescent="0.35">
      <c r="A18" s="44">
        <v>1399</v>
      </c>
      <c r="B18" t="s">
        <v>955</v>
      </c>
      <c r="C18" t="s">
        <v>977</v>
      </c>
      <c r="D18" t="s">
        <v>978</v>
      </c>
      <c r="E18" s="2">
        <v>2020</v>
      </c>
      <c r="F18" s="2">
        <v>2023</v>
      </c>
      <c r="G18" s="2">
        <v>2021</v>
      </c>
      <c r="H18" s="27">
        <v>44581</v>
      </c>
      <c r="I18" s="11">
        <v>1500</v>
      </c>
      <c r="J18" s="11">
        <v>750.02</v>
      </c>
      <c r="K18" s="11">
        <v>12130</v>
      </c>
      <c r="L18" s="6">
        <v>6.1831821929101402E-2</v>
      </c>
      <c r="M18" s="11">
        <v>0</v>
      </c>
      <c r="N18" s="11">
        <v>0</v>
      </c>
      <c r="O18" s="11">
        <v>0</v>
      </c>
      <c r="P18" s="46">
        <v>0</v>
      </c>
    </row>
    <row r="19" spans="1:16" x14ac:dyDescent="0.35">
      <c r="A19" s="44">
        <v>1375</v>
      </c>
      <c r="B19" t="s">
        <v>979</v>
      </c>
      <c r="C19" t="s">
        <v>980</v>
      </c>
      <c r="D19" t="s">
        <v>981</v>
      </c>
      <c r="E19" s="2">
        <v>2022</v>
      </c>
      <c r="F19" s="2">
        <v>2022</v>
      </c>
      <c r="G19" s="2">
        <v>2021</v>
      </c>
      <c r="H19" s="27">
        <v>44530</v>
      </c>
      <c r="I19" s="11">
        <v>4000</v>
      </c>
      <c r="J19" s="11">
        <v>3360</v>
      </c>
      <c r="K19" s="11">
        <v>6250</v>
      </c>
      <c r="L19" s="6">
        <v>0.53759999999999997</v>
      </c>
      <c r="M19" s="11">
        <v>0</v>
      </c>
      <c r="N19" s="11">
        <v>0</v>
      </c>
      <c r="O19" s="11">
        <v>0</v>
      </c>
      <c r="P19" s="46">
        <v>0</v>
      </c>
    </row>
    <row r="20" spans="1:16" x14ac:dyDescent="0.35">
      <c r="A20" s="44">
        <v>1118</v>
      </c>
      <c r="B20" t="s">
        <v>982</v>
      </c>
      <c r="C20" t="s">
        <v>983</v>
      </c>
      <c r="D20" t="s">
        <v>984</v>
      </c>
      <c r="E20" s="2">
        <v>2019</v>
      </c>
      <c r="F20" s="2">
        <v>2021</v>
      </c>
      <c r="G20" s="2">
        <v>2021</v>
      </c>
      <c r="H20" s="27">
        <v>44524</v>
      </c>
      <c r="I20" s="11">
        <v>196223</v>
      </c>
      <c r="J20" s="11">
        <v>182662.25322463573</v>
      </c>
      <c r="K20" s="11">
        <v>186300</v>
      </c>
      <c r="L20" s="6">
        <v>0.98047371564485086</v>
      </c>
      <c r="M20" s="11">
        <v>0</v>
      </c>
      <c r="N20" s="11">
        <v>0</v>
      </c>
      <c r="O20" s="11">
        <v>0</v>
      </c>
      <c r="P20" s="46">
        <v>0</v>
      </c>
    </row>
    <row r="21" spans="1:16" x14ac:dyDescent="0.35">
      <c r="A21" s="44">
        <v>1324</v>
      </c>
      <c r="B21" t="s">
        <v>755</v>
      </c>
      <c r="C21" t="s">
        <v>985</v>
      </c>
      <c r="D21" t="s">
        <v>986</v>
      </c>
      <c r="E21" s="2">
        <v>2021</v>
      </c>
      <c r="F21" s="2">
        <v>2021</v>
      </c>
      <c r="G21" s="2">
        <v>2025</v>
      </c>
      <c r="H21" s="27">
        <v>44237</v>
      </c>
      <c r="I21" s="11">
        <v>2600</v>
      </c>
      <c r="J21" s="11">
        <v>1931.419454545455</v>
      </c>
      <c r="K21" s="11">
        <v>2600</v>
      </c>
      <c r="L21" s="6">
        <v>0.74285363636363633</v>
      </c>
      <c r="M21" s="11">
        <v>0</v>
      </c>
      <c r="N21" s="11">
        <v>0</v>
      </c>
      <c r="O21" s="11">
        <v>0</v>
      </c>
      <c r="P21" s="46">
        <v>0</v>
      </c>
    </row>
    <row r="22" spans="1:16" x14ac:dyDescent="0.35">
      <c r="A22" s="44">
        <v>1322</v>
      </c>
      <c r="B22" t="s">
        <v>806</v>
      </c>
      <c r="C22" t="s">
        <v>987</v>
      </c>
      <c r="D22" t="s">
        <v>988</v>
      </c>
      <c r="E22" s="2">
        <v>2021</v>
      </c>
      <c r="F22" s="2">
        <v>2021</v>
      </c>
      <c r="G22" s="2">
        <v>2021</v>
      </c>
      <c r="H22" s="27">
        <v>44231</v>
      </c>
      <c r="I22" s="11">
        <v>25500</v>
      </c>
      <c r="J22" s="11">
        <v>14089.08145580589</v>
      </c>
      <c r="K22" s="11">
        <v>31875</v>
      </c>
      <c r="L22" s="6">
        <v>0.44201039861351821</v>
      </c>
      <c r="M22" s="11">
        <v>5746.1351819757356</v>
      </c>
      <c r="N22" s="11">
        <v>0</v>
      </c>
      <c r="O22" s="11">
        <v>0</v>
      </c>
      <c r="P22" s="46">
        <v>0</v>
      </c>
    </row>
    <row r="23" spans="1:16" x14ac:dyDescent="0.35">
      <c r="A23" s="44">
        <v>1321</v>
      </c>
      <c r="B23" t="s">
        <v>806</v>
      </c>
      <c r="C23" t="s">
        <v>989</v>
      </c>
      <c r="D23" t="s">
        <v>990</v>
      </c>
      <c r="E23" s="2">
        <v>2021</v>
      </c>
      <c r="F23" s="2">
        <v>2024</v>
      </c>
      <c r="G23" s="2">
        <v>2025</v>
      </c>
      <c r="H23" s="27">
        <v>44231</v>
      </c>
      <c r="I23" s="11">
        <v>1696</v>
      </c>
      <c r="J23" s="11">
        <v>937.06204506065865</v>
      </c>
      <c r="K23" s="11">
        <v>4000</v>
      </c>
      <c r="L23" s="6">
        <v>0.23426551126516459</v>
      </c>
      <c r="M23" s="11">
        <v>0</v>
      </c>
      <c r="N23" s="11">
        <v>0</v>
      </c>
      <c r="O23" s="11">
        <v>0</v>
      </c>
      <c r="P23" s="46">
        <v>0</v>
      </c>
    </row>
    <row r="24" spans="1:16" x14ac:dyDescent="0.35">
      <c r="A24" s="44">
        <v>1235</v>
      </c>
      <c r="B24" t="s">
        <v>523</v>
      </c>
      <c r="C24" t="s">
        <v>991</v>
      </c>
      <c r="D24" t="s">
        <v>992</v>
      </c>
      <c r="E24" s="2">
        <v>2019</v>
      </c>
      <c r="F24" s="2">
        <v>2020</v>
      </c>
      <c r="G24" s="2">
        <v>2021</v>
      </c>
      <c r="H24" s="27">
        <v>43802</v>
      </c>
      <c r="I24" s="11">
        <v>23000</v>
      </c>
      <c r="J24" s="11">
        <v>18818.166285714291</v>
      </c>
      <c r="K24" s="11">
        <v>33000</v>
      </c>
      <c r="L24" s="6">
        <v>0.5702474632034632</v>
      </c>
      <c r="M24" s="11">
        <v>0</v>
      </c>
      <c r="N24" s="11">
        <v>0</v>
      </c>
      <c r="O24" s="11">
        <v>0</v>
      </c>
      <c r="P24" s="46">
        <v>0</v>
      </c>
    </row>
    <row r="25" spans="1:16" x14ac:dyDescent="0.35">
      <c r="A25" s="44">
        <v>1219</v>
      </c>
      <c r="B25" t="s">
        <v>523</v>
      </c>
      <c r="C25" t="s">
        <v>993</v>
      </c>
      <c r="D25" t="s">
        <v>994</v>
      </c>
      <c r="E25" s="2">
        <v>2018</v>
      </c>
      <c r="F25" s="2">
        <v>2020</v>
      </c>
      <c r="G25" s="2">
        <v>2021</v>
      </c>
      <c r="H25" s="27">
        <v>43802</v>
      </c>
      <c r="I25" s="11">
        <v>107000</v>
      </c>
      <c r="J25" s="11">
        <v>86333.283584415578</v>
      </c>
      <c r="K25" s="11">
        <v>113970</v>
      </c>
      <c r="L25" s="6">
        <v>0.75750884956054743</v>
      </c>
      <c r="M25" s="11">
        <v>0</v>
      </c>
      <c r="N25" s="11">
        <v>0</v>
      </c>
      <c r="O25" s="11">
        <v>0</v>
      </c>
      <c r="P25" s="46">
        <v>0</v>
      </c>
    </row>
    <row r="26" spans="1:16" x14ac:dyDescent="0.35">
      <c r="A26" s="44">
        <v>1269</v>
      </c>
      <c r="B26" t="s">
        <v>248</v>
      </c>
      <c r="C26" t="s">
        <v>995</v>
      </c>
      <c r="D26" t="s">
        <v>996</v>
      </c>
      <c r="E26" s="2">
        <v>2019</v>
      </c>
      <c r="F26" s="2">
        <v>2019</v>
      </c>
      <c r="G26" s="2">
        <v>2025</v>
      </c>
      <c r="H26" s="27">
        <v>43689</v>
      </c>
      <c r="I26" s="11">
        <v>640</v>
      </c>
      <c r="J26" s="11">
        <v>512</v>
      </c>
      <c r="K26" s="11">
        <v>640</v>
      </c>
      <c r="L26" s="6">
        <v>0.8</v>
      </c>
      <c r="M26" s="11">
        <v>0</v>
      </c>
      <c r="N26" s="11">
        <v>0</v>
      </c>
      <c r="O26" s="11">
        <v>0</v>
      </c>
      <c r="P26" s="46">
        <v>0</v>
      </c>
    </row>
    <row r="27" spans="1:16" x14ac:dyDescent="0.35">
      <c r="A27" s="44">
        <v>1264</v>
      </c>
      <c r="B27" t="s">
        <v>248</v>
      </c>
      <c r="C27" t="s">
        <v>997</v>
      </c>
      <c r="D27" t="s">
        <v>998</v>
      </c>
      <c r="E27" s="2">
        <v>2019</v>
      </c>
      <c r="F27" s="2">
        <v>2020</v>
      </c>
      <c r="G27" s="2">
        <v>2021</v>
      </c>
      <c r="H27" s="27">
        <v>43689</v>
      </c>
      <c r="I27" s="11">
        <v>7500</v>
      </c>
      <c r="J27" s="11">
        <v>6000</v>
      </c>
      <c r="K27" s="11">
        <v>9000</v>
      </c>
      <c r="L27" s="6">
        <v>0.66666666666666663</v>
      </c>
      <c r="M27" s="11">
        <v>0</v>
      </c>
      <c r="N27" s="11">
        <v>0</v>
      </c>
      <c r="O27" s="11">
        <v>0</v>
      </c>
      <c r="P27" s="46">
        <v>0</v>
      </c>
    </row>
    <row r="28" spans="1:16" x14ac:dyDescent="0.35">
      <c r="A28" s="44">
        <v>1211</v>
      </c>
      <c r="B28" t="s">
        <v>979</v>
      </c>
      <c r="C28" t="s">
        <v>999</v>
      </c>
      <c r="D28" t="s">
        <v>1000</v>
      </c>
      <c r="E28" s="2">
        <v>2019</v>
      </c>
      <c r="F28" s="2">
        <v>2019</v>
      </c>
      <c r="G28" s="2">
        <v>2025</v>
      </c>
      <c r="H28" s="27">
        <v>43544</v>
      </c>
      <c r="I28" s="11">
        <v>6000</v>
      </c>
      <c r="J28" s="11">
        <v>4050</v>
      </c>
      <c r="K28" s="11">
        <v>6000</v>
      </c>
      <c r="L28" s="6">
        <v>0.67500000000000004</v>
      </c>
      <c r="M28" s="11">
        <v>0</v>
      </c>
      <c r="N28" s="11">
        <v>0</v>
      </c>
      <c r="O28" s="11">
        <v>0</v>
      </c>
      <c r="P28" s="46">
        <v>0</v>
      </c>
    </row>
    <row r="29" spans="1:16" x14ac:dyDescent="0.35">
      <c r="A29" s="44">
        <v>1214</v>
      </c>
      <c r="B29" t="s">
        <v>955</v>
      </c>
      <c r="C29" t="s">
        <v>1001</v>
      </c>
      <c r="D29" t="s">
        <v>1002</v>
      </c>
      <c r="E29" s="2">
        <v>2019</v>
      </c>
      <c r="F29" s="2">
        <v>2020</v>
      </c>
      <c r="G29" s="2">
        <v>2025</v>
      </c>
      <c r="H29" s="27">
        <v>43556</v>
      </c>
      <c r="I29" s="11">
        <v>3200</v>
      </c>
      <c r="J29" s="11">
        <v>1253.6299016393439</v>
      </c>
      <c r="K29" s="11">
        <v>20000</v>
      </c>
      <c r="L29" s="6">
        <v>6.2681495081967215E-2</v>
      </c>
      <c r="M29" s="11">
        <v>0</v>
      </c>
      <c r="N29" s="11">
        <v>0</v>
      </c>
      <c r="O29" s="11">
        <v>0</v>
      </c>
      <c r="P29" s="46">
        <v>0</v>
      </c>
    </row>
    <row r="30" spans="1:16" x14ac:dyDescent="0.35">
      <c r="A30" s="44">
        <v>1213</v>
      </c>
      <c r="B30" t="s">
        <v>955</v>
      </c>
      <c r="C30" t="s">
        <v>1003</v>
      </c>
      <c r="D30" t="s">
        <v>1004</v>
      </c>
      <c r="E30" s="2">
        <v>2019</v>
      </c>
      <c r="F30" s="2">
        <v>2019</v>
      </c>
      <c r="G30" s="2">
        <v>2021</v>
      </c>
      <c r="H30" s="27">
        <v>43556</v>
      </c>
      <c r="I30" s="11">
        <v>7300</v>
      </c>
      <c r="J30" s="11">
        <v>2859.8432131147538</v>
      </c>
      <c r="K30" s="11">
        <v>7300</v>
      </c>
      <c r="L30" s="6">
        <v>0.39175934426229508</v>
      </c>
      <c r="M30" s="11">
        <v>0</v>
      </c>
      <c r="N30" s="11">
        <v>0</v>
      </c>
      <c r="O30" s="11">
        <v>0</v>
      </c>
      <c r="P30" s="46">
        <v>0</v>
      </c>
    </row>
    <row r="31" spans="1:16" x14ac:dyDescent="0.35">
      <c r="A31" s="44">
        <v>1137</v>
      </c>
      <c r="B31" t="s">
        <v>955</v>
      </c>
      <c r="C31" t="s">
        <v>1005</v>
      </c>
      <c r="D31" t="s">
        <v>1006</v>
      </c>
      <c r="E31" s="2">
        <v>2017</v>
      </c>
      <c r="F31" s="2">
        <v>2018</v>
      </c>
      <c r="G31" s="2">
        <v>2021</v>
      </c>
      <c r="H31" s="27">
        <v>43556</v>
      </c>
      <c r="I31" s="11">
        <v>37748</v>
      </c>
      <c r="J31" s="11">
        <v>17868.390885245899</v>
      </c>
      <c r="K31" s="11">
        <v>37748</v>
      </c>
      <c r="L31" s="6">
        <v>0.47335993655944425</v>
      </c>
      <c r="M31" s="11">
        <v>6627.0391118322204</v>
      </c>
      <c r="N31" s="11">
        <v>6627.0391118322204</v>
      </c>
      <c r="O31" s="11">
        <v>0</v>
      </c>
      <c r="P31" s="46">
        <v>0</v>
      </c>
    </row>
    <row r="32" spans="1:16" x14ac:dyDescent="0.35">
      <c r="A32" s="44">
        <v>1212</v>
      </c>
      <c r="B32" t="s">
        <v>955</v>
      </c>
      <c r="C32" t="s">
        <v>1007</v>
      </c>
      <c r="D32" t="s">
        <v>1008</v>
      </c>
      <c r="E32" s="2">
        <v>2019</v>
      </c>
      <c r="F32" s="2">
        <v>2019</v>
      </c>
      <c r="G32" s="2">
        <v>2021</v>
      </c>
      <c r="H32" s="27">
        <v>43556</v>
      </c>
      <c r="I32" s="11">
        <v>27000</v>
      </c>
      <c r="J32" s="11">
        <v>1480.9</v>
      </c>
      <c r="K32" s="11">
        <v>27000</v>
      </c>
      <c r="L32" s="6">
        <v>5.4848148148148153E-2</v>
      </c>
      <c r="M32" s="11">
        <v>98.726666666666674</v>
      </c>
      <c r="N32" s="11">
        <v>98.726666666666674</v>
      </c>
      <c r="O32" s="11">
        <v>0</v>
      </c>
      <c r="P32" s="46">
        <v>0</v>
      </c>
    </row>
    <row r="33" spans="1:16" x14ac:dyDescent="0.35">
      <c r="A33" s="44">
        <v>1058</v>
      </c>
      <c r="B33" t="s">
        <v>764</v>
      </c>
      <c r="C33" t="s">
        <v>1009</v>
      </c>
      <c r="D33" t="s">
        <v>1010</v>
      </c>
      <c r="E33" s="2">
        <v>2011</v>
      </c>
      <c r="F33" s="2">
        <v>2017</v>
      </c>
      <c r="G33" s="2">
        <v>2023</v>
      </c>
      <c r="H33" s="27">
        <v>43472</v>
      </c>
      <c r="I33" s="11">
        <v>56000</v>
      </c>
      <c r="J33" s="11">
        <v>39666.651996471257</v>
      </c>
      <c r="K33" s="11">
        <v>220000</v>
      </c>
      <c r="L33" s="6">
        <v>0.18030296362032389</v>
      </c>
      <c r="M33" s="11">
        <v>9068.3375552841899</v>
      </c>
      <c r="N33" s="11">
        <v>3637.6122910400345</v>
      </c>
      <c r="O33" s="11">
        <v>0</v>
      </c>
      <c r="P33" s="46">
        <v>0</v>
      </c>
    </row>
    <row r="34" spans="1:16" x14ac:dyDescent="0.35">
      <c r="A34" s="44">
        <v>1142</v>
      </c>
      <c r="B34" t="s">
        <v>248</v>
      </c>
      <c r="C34" t="s">
        <v>1011</v>
      </c>
      <c r="D34" t="s">
        <v>1012</v>
      </c>
      <c r="E34" s="2">
        <v>2018</v>
      </c>
      <c r="F34" s="2">
        <v>2019</v>
      </c>
      <c r="G34" s="2">
        <v>2021</v>
      </c>
      <c r="H34" s="27">
        <v>43293</v>
      </c>
      <c r="I34" s="11">
        <v>400</v>
      </c>
      <c r="J34" s="11">
        <v>306.66666666666669</v>
      </c>
      <c r="K34" s="11">
        <v>817</v>
      </c>
      <c r="L34" s="6">
        <v>0.37535699714402287</v>
      </c>
      <c r="M34" s="11">
        <v>112.6070991432069</v>
      </c>
      <c r="N34" s="11">
        <v>112.6070991432069</v>
      </c>
      <c r="O34" s="11">
        <v>0</v>
      </c>
      <c r="P34" s="46">
        <v>0</v>
      </c>
    </row>
    <row r="35" spans="1:16" x14ac:dyDescent="0.35">
      <c r="A35" s="44">
        <v>1121</v>
      </c>
      <c r="B35" t="s">
        <v>761</v>
      </c>
      <c r="C35" t="s">
        <v>1013</v>
      </c>
      <c r="D35" t="s">
        <v>1014</v>
      </c>
      <c r="E35" s="2">
        <v>2017</v>
      </c>
      <c r="F35" s="2">
        <v>2018</v>
      </c>
      <c r="G35" s="2">
        <v>2021</v>
      </c>
      <c r="H35" s="27">
        <v>43084</v>
      </c>
      <c r="I35" s="11">
        <v>3600</v>
      </c>
      <c r="J35" s="11">
        <v>2448</v>
      </c>
      <c r="K35" s="11">
        <v>3800</v>
      </c>
      <c r="L35" s="6">
        <v>0.64421052631578946</v>
      </c>
      <c r="M35" s="11">
        <v>322.10526315789468</v>
      </c>
      <c r="N35" s="11">
        <v>322.10526315789468</v>
      </c>
      <c r="O35" s="11">
        <v>0</v>
      </c>
      <c r="P35" s="46">
        <v>0</v>
      </c>
    </row>
    <row r="36" spans="1:16" x14ac:dyDescent="0.35">
      <c r="A36" s="44">
        <v>1092</v>
      </c>
      <c r="B36" t="s">
        <v>1015</v>
      </c>
      <c r="C36" t="s">
        <v>1016</v>
      </c>
      <c r="D36" t="s">
        <v>1017</v>
      </c>
      <c r="E36" s="2">
        <v>2017</v>
      </c>
      <c r="F36" s="2">
        <v>2017</v>
      </c>
      <c r="G36" s="2">
        <v>2016</v>
      </c>
      <c r="H36" s="27">
        <v>42789</v>
      </c>
      <c r="I36" s="11">
        <v>2000</v>
      </c>
      <c r="J36" s="11">
        <v>1150</v>
      </c>
      <c r="K36" s="11">
        <v>2000</v>
      </c>
      <c r="L36" s="6">
        <v>0.57499999999999996</v>
      </c>
      <c r="M36" s="11">
        <v>1437.5</v>
      </c>
      <c r="N36" s="11">
        <v>1437.5</v>
      </c>
      <c r="O36" s="11">
        <v>0</v>
      </c>
      <c r="P36" s="46">
        <v>18.399999999999999</v>
      </c>
    </row>
    <row r="37" spans="1:16" x14ac:dyDescent="0.35">
      <c r="A37" s="44">
        <v>1031</v>
      </c>
      <c r="B37" t="s">
        <v>790</v>
      </c>
      <c r="C37" t="s">
        <v>1018</v>
      </c>
      <c r="D37" t="s">
        <v>1019</v>
      </c>
      <c r="E37" s="2">
        <v>2016</v>
      </c>
      <c r="F37" s="2">
        <v>2017</v>
      </c>
      <c r="G37" s="2">
        <v>2021</v>
      </c>
      <c r="H37" s="27">
        <v>42789</v>
      </c>
      <c r="I37" s="11">
        <v>12500</v>
      </c>
      <c r="J37" s="11">
        <v>7112.5</v>
      </c>
      <c r="K37" s="11">
        <v>22000</v>
      </c>
      <c r="L37" s="6">
        <v>0.3232954545454545</v>
      </c>
      <c r="M37" s="11">
        <v>0</v>
      </c>
      <c r="N37" s="11">
        <v>0</v>
      </c>
      <c r="O37" s="11">
        <v>27480.11363636364</v>
      </c>
      <c r="P37" s="46">
        <v>0.32701335227272732</v>
      </c>
    </row>
    <row r="38" spans="1:16" x14ac:dyDescent="0.35">
      <c r="A38" s="44">
        <v>1038</v>
      </c>
      <c r="B38" t="s">
        <v>934</v>
      </c>
      <c r="C38" t="s">
        <v>1020</v>
      </c>
      <c r="D38" t="s">
        <v>1021</v>
      </c>
      <c r="E38" s="2">
        <v>2015</v>
      </c>
      <c r="F38" s="2">
        <v>2016</v>
      </c>
      <c r="G38" s="2">
        <v>2021</v>
      </c>
      <c r="H38" s="27">
        <v>42718</v>
      </c>
      <c r="I38" s="11">
        <v>14055</v>
      </c>
      <c r="J38" s="11">
        <v>5748.5210742751124</v>
      </c>
      <c r="K38" s="11">
        <v>24200</v>
      </c>
      <c r="L38" s="6">
        <v>0.2375421931518642</v>
      </c>
      <c r="M38" s="11">
        <v>0</v>
      </c>
      <c r="N38" s="11">
        <v>0</v>
      </c>
      <c r="O38" s="11">
        <v>40619.715028968771</v>
      </c>
      <c r="P38" s="46">
        <v>0.48337460884472833</v>
      </c>
    </row>
    <row r="39" spans="1:16" x14ac:dyDescent="0.35">
      <c r="A39" s="44">
        <v>1032</v>
      </c>
      <c r="B39" t="s">
        <v>790</v>
      </c>
      <c r="C39" t="s">
        <v>1022</v>
      </c>
      <c r="D39" t="s">
        <v>1023</v>
      </c>
      <c r="E39" s="2">
        <v>2016</v>
      </c>
      <c r="F39" s="2">
        <v>2016</v>
      </c>
      <c r="G39" s="2">
        <v>2025</v>
      </c>
      <c r="H39" s="27">
        <v>42639</v>
      </c>
      <c r="I39" s="11">
        <v>7500</v>
      </c>
      <c r="J39" s="11">
        <v>4125</v>
      </c>
      <c r="K39" s="11">
        <v>17000</v>
      </c>
      <c r="L39" s="6">
        <v>0.24264705882352941</v>
      </c>
      <c r="M39" s="11">
        <v>0</v>
      </c>
      <c r="N39" s="11">
        <v>0</v>
      </c>
      <c r="O39" s="11">
        <v>7279.411764705882</v>
      </c>
      <c r="P39" s="46">
        <v>8.6624999999999994E-2</v>
      </c>
    </row>
    <row r="40" spans="1:16" x14ac:dyDescent="0.35">
      <c r="A40" s="44">
        <v>1260</v>
      </c>
      <c r="B40" t="s">
        <v>523</v>
      </c>
      <c r="C40" t="s">
        <v>1024</v>
      </c>
      <c r="D40" t="s">
        <v>1025</v>
      </c>
      <c r="E40" s="2">
        <v>2016</v>
      </c>
      <c r="F40" s="2">
        <v>2016</v>
      </c>
      <c r="G40" s="2">
        <v>2021</v>
      </c>
      <c r="H40" s="27">
        <v>42626</v>
      </c>
      <c r="I40" s="11">
        <v>30000</v>
      </c>
      <c r="J40" s="11">
        <v>13125</v>
      </c>
      <c r="K40" s="11">
        <v>30000</v>
      </c>
      <c r="L40" s="6">
        <v>0.4375</v>
      </c>
      <c r="M40" s="11">
        <v>0</v>
      </c>
      <c r="N40" s="11">
        <v>0</v>
      </c>
      <c r="O40" s="11">
        <v>0</v>
      </c>
      <c r="P40" s="46">
        <v>0</v>
      </c>
    </row>
    <row r="41" spans="1:16" x14ac:dyDescent="0.35">
      <c r="A41" s="44">
        <v>1062</v>
      </c>
      <c r="B41" t="s">
        <v>523</v>
      </c>
      <c r="C41" t="s">
        <v>1026</v>
      </c>
      <c r="D41" t="s">
        <v>1027</v>
      </c>
      <c r="E41" s="2">
        <v>2013</v>
      </c>
      <c r="F41" s="2">
        <v>2015</v>
      </c>
      <c r="G41" s="2">
        <v>2021</v>
      </c>
      <c r="H41" s="27">
        <v>42562</v>
      </c>
      <c r="I41" s="11">
        <v>17720.670999999998</v>
      </c>
      <c r="J41" s="11">
        <v>7870.8060670003924</v>
      </c>
      <c r="K41" s="11">
        <v>18800</v>
      </c>
      <c r="L41" s="6">
        <v>0.41865989718087188</v>
      </c>
      <c r="M41" s="11">
        <v>8373.1979436174388</v>
      </c>
      <c r="N41" s="11">
        <v>8373.1979436174388</v>
      </c>
      <c r="O41" s="11">
        <v>0</v>
      </c>
      <c r="P41" s="46">
        <v>0</v>
      </c>
    </row>
    <row r="42" spans="1:16" x14ac:dyDescent="0.35">
      <c r="A42" s="44">
        <v>1061</v>
      </c>
      <c r="B42" t="s">
        <v>523</v>
      </c>
      <c r="C42" t="s">
        <v>1028</v>
      </c>
      <c r="D42" t="s">
        <v>1029</v>
      </c>
      <c r="E42" s="2">
        <v>2010</v>
      </c>
      <c r="F42" s="2">
        <v>2015</v>
      </c>
      <c r="G42" s="2">
        <v>2021</v>
      </c>
      <c r="H42" s="27">
        <v>42562</v>
      </c>
      <c r="I42" s="11">
        <v>14452.135</v>
      </c>
      <c r="J42" s="11">
        <v>6792.2782879970282</v>
      </c>
      <c r="K42" s="11">
        <v>19303</v>
      </c>
      <c r="L42" s="6">
        <v>0.35187682163378892</v>
      </c>
      <c r="M42" s="11">
        <v>0</v>
      </c>
      <c r="N42" s="11">
        <v>0</v>
      </c>
      <c r="O42" s="11">
        <v>0</v>
      </c>
      <c r="P42" s="46">
        <v>0</v>
      </c>
    </row>
    <row r="43" spans="1:16" x14ac:dyDescent="0.35">
      <c r="A43" s="44">
        <v>1060</v>
      </c>
      <c r="B43" t="s">
        <v>523</v>
      </c>
      <c r="C43" t="s">
        <v>1030</v>
      </c>
      <c r="D43" t="s">
        <v>1031</v>
      </c>
      <c r="E43" s="2">
        <v>2010</v>
      </c>
      <c r="F43" s="2">
        <v>2015</v>
      </c>
      <c r="G43" s="2">
        <v>2021</v>
      </c>
      <c r="H43" s="27">
        <v>42562</v>
      </c>
      <c r="I43" s="11">
        <v>60792.998</v>
      </c>
      <c r="J43" s="11">
        <v>27217.765722077325</v>
      </c>
      <c r="K43" s="11">
        <v>72553</v>
      </c>
      <c r="L43" s="6">
        <v>0.37514321560896613</v>
      </c>
      <c r="M43" s="11">
        <v>37514.321560896635</v>
      </c>
      <c r="N43" s="11">
        <v>37514.321560896635</v>
      </c>
      <c r="O43" s="11">
        <v>0</v>
      </c>
      <c r="P43" s="46">
        <v>0</v>
      </c>
    </row>
    <row r="44" spans="1:16" x14ac:dyDescent="0.35">
      <c r="A44" s="44">
        <v>1059</v>
      </c>
      <c r="B44" t="s">
        <v>523</v>
      </c>
      <c r="C44" t="s">
        <v>1032</v>
      </c>
      <c r="D44" t="s">
        <v>1033</v>
      </c>
      <c r="E44" s="2">
        <v>2010</v>
      </c>
      <c r="F44" s="2">
        <v>2015</v>
      </c>
      <c r="G44" s="2">
        <v>2025</v>
      </c>
      <c r="H44" s="27">
        <v>42562</v>
      </c>
      <c r="I44" s="11">
        <v>6978.9260000000004</v>
      </c>
      <c r="J44" s="11">
        <v>2984.1709229252519</v>
      </c>
      <c r="K44" s="11">
        <v>32250</v>
      </c>
      <c r="L44" s="6">
        <v>9.2532431718612487E-2</v>
      </c>
      <c r="M44" s="11">
        <v>0</v>
      </c>
      <c r="N44" s="11">
        <v>0</v>
      </c>
      <c r="O44" s="11">
        <v>0</v>
      </c>
      <c r="P44" s="46">
        <v>0</v>
      </c>
    </row>
    <row r="45" spans="1:16" x14ac:dyDescent="0.35">
      <c r="A45" s="44">
        <v>1051</v>
      </c>
      <c r="B45" t="s">
        <v>1034</v>
      </c>
      <c r="C45" t="s">
        <v>1035</v>
      </c>
      <c r="D45" t="s">
        <v>1036</v>
      </c>
      <c r="E45" s="2">
        <v>2012</v>
      </c>
      <c r="F45" s="2">
        <v>2017</v>
      </c>
      <c r="G45" s="2">
        <v>2016</v>
      </c>
      <c r="H45" s="27">
        <v>42349</v>
      </c>
      <c r="I45" s="11">
        <v>11500</v>
      </c>
      <c r="J45" s="11">
        <v>8625</v>
      </c>
      <c r="K45" s="11">
        <v>70000</v>
      </c>
      <c r="L45" s="6">
        <v>0.12321428571428571</v>
      </c>
      <c r="M45" s="11">
        <v>492.85714285714278</v>
      </c>
      <c r="N45" s="11">
        <v>492.85714285714278</v>
      </c>
      <c r="O45" s="11">
        <v>0</v>
      </c>
      <c r="P45" s="46">
        <v>0</v>
      </c>
    </row>
    <row r="46" spans="1:16" x14ac:dyDescent="0.35">
      <c r="A46" s="44">
        <v>1079</v>
      </c>
      <c r="B46" t="s">
        <v>979</v>
      </c>
      <c r="C46" t="s">
        <v>1037</v>
      </c>
      <c r="D46" t="s">
        <v>1038</v>
      </c>
      <c r="E46" s="2">
        <v>2015</v>
      </c>
      <c r="F46" s="2">
        <v>2018</v>
      </c>
      <c r="G46" s="2">
        <v>2021</v>
      </c>
      <c r="H46" s="27">
        <v>42324</v>
      </c>
      <c r="I46" s="11">
        <v>84000</v>
      </c>
      <c r="J46" s="11">
        <v>62686.588000000003</v>
      </c>
      <c r="K46" s="11">
        <v>109500</v>
      </c>
      <c r="L46" s="6">
        <v>0.57248025570776251</v>
      </c>
      <c r="M46" s="11">
        <v>7156.0031963470319</v>
      </c>
      <c r="N46" s="11">
        <v>7156.0031963470319</v>
      </c>
      <c r="O46" s="11">
        <v>17174.407671232879</v>
      </c>
      <c r="P46" s="46">
        <v>0.20437545128767126</v>
      </c>
    </row>
    <row r="47" spans="1:16" x14ac:dyDescent="0.35">
      <c r="A47" s="44">
        <v>1086</v>
      </c>
      <c r="B47" t="s">
        <v>667</v>
      </c>
      <c r="C47" t="s">
        <v>1039</v>
      </c>
      <c r="D47" t="s">
        <v>1040</v>
      </c>
      <c r="E47" s="2">
        <v>2012</v>
      </c>
      <c r="F47" s="2">
        <v>2014</v>
      </c>
      <c r="G47" s="2">
        <v>2021</v>
      </c>
      <c r="H47" s="27">
        <v>41404</v>
      </c>
      <c r="I47" s="11">
        <v>234000</v>
      </c>
      <c r="J47" s="11">
        <v>117157.25</v>
      </c>
      <c r="K47" s="11">
        <v>234000</v>
      </c>
      <c r="L47" s="6">
        <v>0.50067200854700855</v>
      </c>
      <c r="M47" s="11">
        <v>40053.76068376068</v>
      </c>
      <c r="N47" s="11">
        <v>15020.160256410254</v>
      </c>
      <c r="O47" s="11">
        <v>0</v>
      </c>
      <c r="P47" s="46">
        <v>0</v>
      </c>
    </row>
    <row r="48" spans="1:16" x14ac:dyDescent="0.35">
      <c r="E48" s="2"/>
      <c r="F48" s="2"/>
      <c r="G48" s="2"/>
      <c r="H48" s="5"/>
      <c r="I48" s="3"/>
      <c r="J48" s="3"/>
      <c r="K48" s="3"/>
      <c r="L48" s="6"/>
      <c r="M48" s="3"/>
      <c r="N48" s="3"/>
      <c r="O48" s="3"/>
    </row>
    <row r="49" spans="5:15" x14ac:dyDescent="0.35">
      <c r="E49" s="2"/>
      <c r="F49" s="2"/>
      <c r="G49" s="2"/>
      <c r="H49" s="5"/>
      <c r="I49" s="3"/>
      <c r="J49" s="3"/>
      <c r="K49" s="3"/>
      <c r="L49" s="6"/>
      <c r="M49" s="3"/>
      <c r="N49" s="3"/>
      <c r="O49" s="3"/>
    </row>
    <row r="50" spans="5:15" x14ac:dyDescent="0.35">
      <c r="E50" s="2"/>
      <c r="F50" s="2"/>
      <c r="G50" s="2"/>
      <c r="H50" s="5"/>
      <c r="I50" s="3"/>
      <c r="J50" s="3"/>
      <c r="K50" s="3"/>
      <c r="L50" s="6"/>
      <c r="M50" s="3"/>
      <c r="N50" s="3"/>
      <c r="O50" s="3"/>
    </row>
    <row r="51" spans="5:15" x14ac:dyDescent="0.35">
      <c r="E51" s="2"/>
      <c r="F51" s="2"/>
      <c r="G51" s="2"/>
      <c r="H51" s="5"/>
      <c r="I51" s="3"/>
      <c r="J51" s="3"/>
      <c r="K51" s="3"/>
      <c r="L51" s="6"/>
      <c r="M51" s="3"/>
      <c r="N51" s="3"/>
      <c r="O51" s="3"/>
    </row>
    <row r="52" spans="5:15" x14ac:dyDescent="0.35">
      <c r="E52" s="2"/>
      <c r="F52" s="2"/>
      <c r="G52" s="2"/>
      <c r="H52" s="5"/>
      <c r="I52" s="3"/>
      <c r="J52" s="3"/>
      <c r="K52" s="3"/>
      <c r="L52" s="6"/>
      <c r="M52" s="3"/>
      <c r="N52" s="3"/>
      <c r="O52" s="3"/>
    </row>
    <row r="53" spans="5:15" x14ac:dyDescent="0.35">
      <c r="E53" s="2"/>
      <c r="F53" s="2"/>
      <c r="G53" s="2"/>
      <c r="H53" s="5"/>
      <c r="I53" s="3"/>
      <c r="J53" s="3"/>
      <c r="K53" s="3"/>
      <c r="L53" s="6"/>
      <c r="M53" s="3"/>
      <c r="N53" s="3"/>
      <c r="O53" s="3"/>
    </row>
    <row r="54" spans="5:15" x14ac:dyDescent="0.35">
      <c r="E54" s="2"/>
      <c r="F54" s="2"/>
      <c r="G54" s="2"/>
      <c r="H54" s="5"/>
      <c r="I54" s="3"/>
      <c r="J54" s="3"/>
      <c r="K54" s="3"/>
      <c r="L54" s="6"/>
      <c r="M54" s="3"/>
      <c r="N54" s="3"/>
      <c r="O54" s="3"/>
    </row>
    <row r="55" spans="5:15" x14ac:dyDescent="0.35">
      <c r="E55" s="2"/>
      <c r="F55" s="2"/>
      <c r="G55" s="2"/>
      <c r="H55" s="5"/>
      <c r="I55" s="3"/>
      <c r="J55" s="3"/>
      <c r="K55" s="3"/>
      <c r="L55" s="6"/>
      <c r="M55" s="3"/>
      <c r="N55" s="3"/>
      <c r="O55" s="3"/>
    </row>
    <row r="56" spans="5:15" x14ac:dyDescent="0.35">
      <c r="E56" s="2"/>
      <c r="F56" s="2"/>
      <c r="G56" s="2"/>
      <c r="H56" s="5"/>
      <c r="I56" s="3"/>
      <c r="J56" s="3"/>
      <c r="K56" s="3"/>
      <c r="L56" s="6"/>
      <c r="M56" s="3"/>
      <c r="N56" s="3"/>
      <c r="O56" s="3"/>
    </row>
    <row r="57" spans="5:15" x14ac:dyDescent="0.35">
      <c r="E57" s="2"/>
      <c r="F57" s="2"/>
      <c r="G57" s="2"/>
      <c r="H57" s="5"/>
      <c r="I57" s="3"/>
      <c r="J57" s="3"/>
      <c r="K57" s="3"/>
      <c r="L57" s="6"/>
      <c r="M57" s="3"/>
      <c r="N57" s="3"/>
      <c r="O57" s="3"/>
    </row>
    <row r="58" spans="5:15" x14ac:dyDescent="0.35">
      <c r="E58" s="2"/>
      <c r="F58" s="2"/>
      <c r="G58" s="2"/>
      <c r="H58" s="5"/>
      <c r="I58" s="3"/>
      <c r="J58" s="3"/>
      <c r="K58" s="3"/>
      <c r="L58" s="6"/>
      <c r="M58" s="3"/>
      <c r="N58" s="3"/>
      <c r="O58" s="3"/>
    </row>
    <row r="59" spans="5:15" x14ac:dyDescent="0.35">
      <c r="E59" s="2"/>
      <c r="F59" s="2"/>
      <c r="G59" s="2"/>
      <c r="H59" s="5"/>
      <c r="I59" s="3"/>
      <c r="J59" s="3"/>
      <c r="K59" s="3"/>
      <c r="L59" s="6"/>
      <c r="M59" s="3"/>
      <c r="N59" s="3"/>
      <c r="O59" s="3"/>
    </row>
    <row r="60" spans="5:15" x14ac:dyDescent="0.35">
      <c r="E60" s="2"/>
      <c r="F60" s="2"/>
      <c r="G60" s="2"/>
      <c r="H60" s="5"/>
      <c r="I60" s="3"/>
      <c r="J60" s="3"/>
      <c r="K60" s="3"/>
      <c r="L60" s="6"/>
      <c r="M60" s="3"/>
      <c r="N60" s="3"/>
      <c r="O60" s="3"/>
    </row>
    <row r="61" spans="5:15" x14ac:dyDescent="0.35">
      <c r="E61" s="2"/>
      <c r="F61" s="2"/>
      <c r="G61" s="2"/>
      <c r="H61" s="5"/>
      <c r="I61" s="3"/>
      <c r="J61" s="3"/>
      <c r="K61" s="3"/>
      <c r="L61" s="6"/>
      <c r="M61" s="3"/>
      <c r="N61" s="3"/>
      <c r="O61" s="3"/>
    </row>
    <row r="62" spans="5:15" x14ac:dyDescent="0.35">
      <c r="E62" s="2"/>
      <c r="F62" s="2"/>
      <c r="G62" s="2"/>
      <c r="H62" s="5"/>
      <c r="I62" s="3"/>
      <c r="J62" s="3"/>
      <c r="K62" s="3"/>
      <c r="L62" s="6"/>
      <c r="M62" s="3"/>
      <c r="N62" s="3"/>
      <c r="O62" s="3"/>
    </row>
    <row r="63" spans="5:15" x14ac:dyDescent="0.35">
      <c r="E63" s="2"/>
      <c r="F63" s="2"/>
      <c r="G63" s="2"/>
      <c r="H63" s="5"/>
      <c r="I63" s="3"/>
      <c r="J63" s="3"/>
      <c r="K63" s="3"/>
      <c r="L63" s="6"/>
      <c r="M63" s="3"/>
      <c r="N63" s="3"/>
      <c r="O63" s="3"/>
    </row>
    <row r="64" spans="5:15" x14ac:dyDescent="0.35">
      <c r="E64" s="2"/>
      <c r="F64" s="2"/>
      <c r="G64" s="2"/>
      <c r="H64" s="5"/>
      <c r="I64" s="3"/>
      <c r="J64" s="3"/>
      <c r="K64" s="3"/>
      <c r="L64" s="6"/>
      <c r="M64" s="3"/>
      <c r="N64" s="3"/>
      <c r="O64" s="3"/>
    </row>
    <row r="65" spans="5:15" x14ac:dyDescent="0.35">
      <c r="E65" s="2"/>
      <c r="F65" s="2"/>
      <c r="G65" s="2"/>
      <c r="H65" s="5"/>
      <c r="I65" s="3"/>
      <c r="J65" s="3"/>
      <c r="K65" s="3"/>
      <c r="L65" s="6"/>
      <c r="M65" s="3"/>
      <c r="N65" s="3"/>
      <c r="O65" s="3"/>
    </row>
    <row r="66" spans="5:15" x14ac:dyDescent="0.35">
      <c r="E66" s="2"/>
      <c r="F66" s="2"/>
      <c r="G66" s="2"/>
      <c r="H66" s="5"/>
      <c r="I66" s="3"/>
      <c r="J66" s="3"/>
      <c r="K66" s="3"/>
      <c r="L66" s="6"/>
      <c r="M66" s="3"/>
      <c r="N66" s="3"/>
      <c r="O66" s="3"/>
    </row>
    <row r="67" spans="5:15" x14ac:dyDescent="0.35">
      <c r="E67" s="2"/>
      <c r="F67" s="2"/>
      <c r="G67" s="2"/>
      <c r="H67" s="5"/>
      <c r="I67" s="3"/>
      <c r="J67" s="3"/>
      <c r="K67" s="3"/>
      <c r="L67" s="6"/>
      <c r="M67" s="3"/>
      <c r="N67" s="3"/>
      <c r="O67" s="3"/>
    </row>
    <row r="68" spans="5:15" x14ac:dyDescent="0.35">
      <c r="E68" s="2"/>
      <c r="F68" s="2"/>
      <c r="G68" s="2"/>
      <c r="H68" s="5"/>
      <c r="I68" s="3"/>
      <c r="J68" s="3"/>
      <c r="K68" s="3"/>
      <c r="L68" s="6"/>
      <c r="M68" s="3"/>
      <c r="N68" s="3"/>
      <c r="O68" s="3"/>
    </row>
    <row r="69" spans="5:15" x14ac:dyDescent="0.35">
      <c r="E69" s="2"/>
      <c r="F69" s="2"/>
      <c r="G69" s="2"/>
      <c r="H69" s="5"/>
      <c r="I69" s="3"/>
      <c r="J69" s="3"/>
      <c r="K69" s="3"/>
      <c r="L69" s="6"/>
      <c r="M69" s="3"/>
      <c r="N69" s="3"/>
      <c r="O69" s="3"/>
    </row>
    <row r="70" spans="5:15" x14ac:dyDescent="0.35">
      <c r="E70" s="2"/>
      <c r="F70" s="2"/>
      <c r="G70" s="2"/>
      <c r="H70" s="5"/>
      <c r="I70" s="3"/>
      <c r="J70" s="3"/>
      <c r="K70" s="3"/>
      <c r="L70" s="6"/>
      <c r="M70" s="3"/>
      <c r="N70" s="3"/>
      <c r="O70" s="3"/>
    </row>
    <row r="71" spans="5:15" x14ac:dyDescent="0.35">
      <c r="E71" s="2"/>
      <c r="F71" s="2"/>
      <c r="G71" s="2"/>
      <c r="H71" s="5"/>
      <c r="I71" s="3"/>
      <c r="J71" s="3"/>
      <c r="K71" s="3"/>
      <c r="L71" s="6"/>
      <c r="M71" s="3"/>
      <c r="N71" s="3"/>
      <c r="O71" s="3"/>
    </row>
    <row r="72" spans="5:15" x14ac:dyDescent="0.35">
      <c r="E72" s="2"/>
      <c r="F72" s="2"/>
      <c r="G72" s="2"/>
      <c r="H72" s="5"/>
      <c r="I72" s="3"/>
      <c r="J72" s="3"/>
      <c r="K72" s="3"/>
      <c r="L72" s="6"/>
      <c r="M72" s="3"/>
      <c r="N72" s="3"/>
      <c r="O72" s="3"/>
    </row>
    <row r="73" spans="5:15" x14ac:dyDescent="0.35">
      <c r="E73" s="2"/>
      <c r="F73" s="2"/>
      <c r="G73" s="2"/>
      <c r="H73" s="5"/>
      <c r="I73" s="3"/>
      <c r="J73" s="3"/>
      <c r="K73" s="3"/>
      <c r="L73" s="6"/>
      <c r="M73" s="3"/>
      <c r="N73" s="3"/>
      <c r="O73" s="3"/>
    </row>
    <row r="74" spans="5:15" x14ac:dyDescent="0.35">
      <c r="E74" s="2"/>
      <c r="F74" s="2"/>
      <c r="G74" s="2"/>
      <c r="H74" s="5"/>
      <c r="I74" s="3"/>
      <c r="J74" s="3"/>
      <c r="K74" s="3"/>
      <c r="L74" s="6"/>
      <c r="M74" s="3"/>
      <c r="N74" s="3"/>
      <c r="O74" s="3"/>
    </row>
    <row r="75" spans="5:15" x14ac:dyDescent="0.35">
      <c r="E75" s="2"/>
      <c r="F75" s="2"/>
      <c r="G75" s="2"/>
      <c r="H75" s="5"/>
      <c r="I75" s="3"/>
      <c r="J75" s="3"/>
      <c r="K75" s="3"/>
      <c r="L75" s="6"/>
      <c r="M75" s="3"/>
      <c r="N75" s="3"/>
      <c r="O75" s="3"/>
    </row>
    <row r="76" spans="5:15" x14ac:dyDescent="0.35">
      <c r="E76" s="2"/>
      <c r="F76" s="2"/>
      <c r="G76" s="2"/>
      <c r="H76" s="5"/>
      <c r="I76" s="3"/>
      <c r="J76" s="3"/>
      <c r="K76" s="3"/>
      <c r="L76" s="6"/>
      <c r="M76" s="3"/>
      <c r="N76" s="3"/>
      <c r="O76" s="3"/>
    </row>
    <row r="77" spans="5:15" x14ac:dyDescent="0.35">
      <c r="E77" s="2"/>
      <c r="F77" s="2"/>
      <c r="G77" s="2"/>
      <c r="H77" s="5"/>
      <c r="I77" s="3"/>
      <c r="J77" s="3"/>
      <c r="K77" s="3"/>
      <c r="L77" s="6"/>
      <c r="M77" s="3"/>
      <c r="N77" s="3"/>
      <c r="O77" s="3"/>
    </row>
    <row r="78" spans="5:15" x14ac:dyDescent="0.35">
      <c r="E78" s="2"/>
      <c r="F78" s="2"/>
      <c r="G78" s="2"/>
      <c r="H78" s="5"/>
      <c r="I78" s="3"/>
      <c r="J78" s="3"/>
      <c r="K78" s="3"/>
      <c r="L78" s="6"/>
      <c r="M78" s="3"/>
      <c r="N78" s="3"/>
      <c r="O78" s="3"/>
    </row>
    <row r="79" spans="5:15" x14ac:dyDescent="0.35">
      <c r="E79" s="2"/>
      <c r="F79" s="2"/>
      <c r="G79" s="2"/>
      <c r="H79" s="5"/>
      <c r="I79" s="3"/>
      <c r="J79" s="3"/>
      <c r="K79" s="3"/>
      <c r="L79" s="6"/>
      <c r="M79" s="3"/>
      <c r="N79" s="3"/>
      <c r="O79" s="3"/>
    </row>
    <row r="80" spans="5:15" x14ac:dyDescent="0.35">
      <c r="E80" s="2"/>
      <c r="F80" s="2"/>
      <c r="G80" s="2"/>
      <c r="H80" s="5"/>
      <c r="I80" s="3"/>
      <c r="J80" s="3"/>
      <c r="K80" s="3"/>
      <c r="L80" s="6"/>
      <c r="M80" s="3"/>
      <c r="N80" s="3"/>
      <c r="O80" s="3"/>
    </row>
    <row r="81" spans="5:15" x14ac:dyDescent="0.35">
      <c r="E81" s="2"/>
      <c r="F81" s="2"/>
      <c r="G81" s="2"/>
      <c r="H81" s="5"/>
      <c r="I81" s="3"/>
      <c r="J81" s="3"/>
      <c r="K81" s="3"/>
      <c r="L81" s="6"/>
      <c r="M81" s="3"/>
      <c r="N81" s="3"/>
      <c r="O81" s="3"/>
    </row>
    <row r="82" spans="5:15" x14ac:dyDescent="0.35">
      <c r="E82" s="2"/>
      <c r="F82" s="2"/>
      <c r="G82" s="2"/>
      <c r="H82" s="5"/>
      <c r="I82" s="3"/>
      <c r="J82" s="3"/>
      <c r="K82" s="3"/>
      <c r="L82" s="6"/>
      <c r="M82" s="3"/>
      <c r="N82" s="3"/>
      <c r="O82" s="3"/>
    </row>
    <row r="83" spans="5:15" x14ac:dyDescent="0.35">
      <c r="E83" s="2"/>
      <c r="F83" s="2"/>
      <c r="G83" s="2"/>
      <c r="H83" s="5"/>
      <c r="I83" s="3"/>
      <c r="J83" s="3"/>
      <c r="K83" s="3"/>
      <c r="L83" s="6"/>
      <c r="M83" s="3"/>
      <c r="N83" s="3"/>
      <c r="O83" s="3"/>
    </row>
    <row r="84" spans="5:15" x14ac:dyDescent="0.35">
      <c r="E84" s="2"/>
      <c r="F84" s="2"/>
      <c r="G84" s="2"/>
      <c r="H84" s="5"/>
      <c r="I84" s="3"/>
      <c r="J84" s="3"/>
      <c r="K84" s="3"/>
      <c r="L84" s="6"/>
      <c r="M84" s="3"/>
      <c r="N84" s="3"/>
      <c r="O84" s="3"/>
    </row>
    <row r="85" spans="5:15" x14ac:dyDescent="0.35">
      <c r="E85" s="2"/>
      <c r="F85" s="2"/>
      <c r="G85" s="2"/>
      <c r="H85" s="5"/>
      <c r="I85" s="3"/>
      <c r="J85" s="3"/>
      <c r="K85" s="3"/>
      <c r="L85" s="6"/>
      <c r="M85" s="3"/>
      <c r="N85" s="3"/>
      <c r="O85" s="3"/>
    </row>
    <row r="86" spans="5:15" x14ac:dyDescent="0.35">
      <c r="E86" s="2"/>
      <c r="F86" s="2"/>
      <c r="G86" s="2"/>
      <c r="H86" s="5"/>
      <c r="I86" s="3"/>
      <c r="J86" s="3"/>
      <c r="K86" s="3"/>
      <c r="L86" s="6"/>
      <c r="M86" s="3"/>
      <c r="N86" s="3"/>
      <c r="O86" s="3"/>
    </row>
    <row r="87" spans="5:15" x14ac:dyDescent="0.35">
      <c r="E87" s="2"/>
      <c r="F87" s="2"/>
      <c r="G87" s="2"/>
      <c r="H87" s="5"/>
      <c r="I87" s="3"/>
      <c r="J87" s="3"/>
      <c r="K87" s="3"/>
      <c r="L87" s="6"/>
      <c r="M87" s="3"/>
      <c r="N87" s="3"/>
      <c r="O87" s="3"/>
    </row>
    <row r="88" spans="5:15" x14ac:dyDescent="0.35">
      <c r="E88" s="2"/>
      <c r="F88" s="2"/>
      <c r="G88" s="2"/>
      <c r="H88" s="5"/>
      <c r="I88" s="3"/>
      <c r="J88" s="3"/>
      <c r="K88" s="3"/>
      <c r="L88" s="6"/>
      <c r="M88" s="3"/>
      <c r="N88" s="3"/>
      <c r="O88" s="3"/>
    </row>
    <row r="89" spans="5:15" x14ac:dyDescent="0.35">
      <c r="E89" s="2"/>
      <c r="F89" s="2"/>
      <c r="G89" s="2"/>
      <c r="H89" s="5"/>
      <c r="I89" s="3"/>
      <c r="J89" s="3"/>
      <c r="K89" s="3"/>
      <c r="L89" s="6"/>
      <c r="M89" s="3"/>
      <c r="N89" s="3"/>
      <c r="O89" s="3"/>
    </row>
    <row r="90" spans="5:15" x14ac:dyDescent="0.35">
      <c r="E90" s="2"/>
      <c r="F90" s="2"/>
      <c r="G90" s="2"/>
      <c r="H90" s="5"/>
      <c r="I90" s="3"/>
      <c r="J90" s="3"/>
      <c r="K90" s="3"/>
      <c r="L90" s="6"/>
      <c r="M90" s="3"/>
      <c r="N90" s="3"/>
      <c r="O90" s="3"/>
    </row>
    <row r="91" spans="5:15" x14ac:dyDescent="0.35">
      <c r="E91" s="2"/>
      <c r="F91" s="2"/>
      <c r="G91" s="2"/>
      <c r="H91" s="5"/>
      <c r="I91" s="3"/>
      <c r="J91" s="3"/>
      <c r="K91" s="3"/>
      <c r="L91" s="6"/>
      <c r="M91" s="3"/>
      <c r="N91" s="3"/>
      <c r="O91" s="3"/>
    </row>
    <row r="92" spans="5:15" x14ac:dyDescent="0.35">
      <c r="E92" s="2"/>
      <c r="F92" s="2"/>
      <c r="G92" s="2"/>
      <c r="H92" s="5"/>
      <c r="I92" s="3"/>
      <c r="J92" s="3"/>
      <c r="K92" s="3"/>
      <c r="L92" s="6"/>
      <c r="M92" s="3"/>
      <c r="N92" s="3"/>
      <c r="O92" s="3"/>
    </row>
    <row r="93" spans="5:15" x14ac:dyDescent="0.35">
      <c r="E93" s="2"/>
      <c r="F93" s="2"/>
      <c r="G93" s="2"/>
      <c r="H93" s="5"/>
      <c r="I93" s="3"/>
      <c r="J93" s="3"/>
      <c r="K93" s="3"/>
      <c r="L93" s="6"/>
      <c r="M93" s="3"/>
      <c r="N93" s="3"/>
      <c r="O93" s="3"/>
    </row>
    <row r="94" spans="5:15" x14ac:dyDescent="0.35">
      <c r="E94" s="2"/>
      <c r="F94" s="2"/>
      <c r="G94" s="2"/>
      <c r="H94" s="5"/>
      <c r="I94" s="3"/>
      <c r="J94" s="3"/>
      <c r="K94" s="3"/>
      <c r="L94" s="6"/>
      <c r="M94" s="3"/>
      <c r="N94" s="3"/>
      <c r="O94" s="3"/>
    </row>
    <row r="95" spans="5:15" x14ac:dyDescent="0.35">
      <c r="E95" s="2"/>
      <c r="F95" s="2"/>
      <c r="G95" s="2"/>
      <c r="H95" s="5"/>
      <c r="I95" s="3"/>
      <c r="J95" s="3"/>
      <c r="K95" s="3"/>
      <c r="L95" s="6"/>
      <c r="M95" s="3"/>
      <c r="N95" s="3"/>
      <c r="O95" s="3"/>
    </row>
    <row r="96" spans="5:15" x14ac:dyDescent="0.35">
      <c r="E96" s="2"/>
      <c r="F96" s="2"/>
      <c r="G96" s="2"/>
      <c r="H96" s="5"/>
      <c r="I96" s="3"/>
      <c r="J96" s="3"/>
      <c r="K96" s="3"/>
      <c r="L96" s="6"/>
      <c r="M96" s="3"/>
      <c r="N96" s="3"/>
      <c r="O96" s="3"/>
    </row>
    <row r="97" spans="5:15" x14ac:dyDescent="0.35">
      <c r="E97" s="2"/>
      <c r="F97" s="2"/>
      <c r="G97" s="2"/>
      <c r="H97" s="5"/>
      <c r="I97" s="3"/>
      <c r="J97" s="3"/>
      <c r="K97" s="3"/>
      <c r="L97" s="6"/>
      <c r="M97" s="3"/>
      <c r="N97" s="3"/>
      <c r="O97" s="3"/>
    </row>
    <row r="98" spans="5:15" x14ac:dyDescent="0.35">
      <c r="E98" s="2"/>
      <c r="F98" s="2"/>
      <c r="G98" s="2"/>
      <c r="H98" s="5"/>
      <c r="I98" s="3"/>
      <c r="J98" s="3"/>
      <c r="K98" s="3"/>
      <c r="L98" s="6"/>
      <c r="M98" s="3"/>
      <c r="N98" s="3"/>
      <c r="O98" s="3"/>
    </row>
    <row r="99" spans="5:15" x14ac:dyDescent="0.35">
      <c r="E99" s="2"/>
      <c r="F99" s="2"/>
      <c r="G99" s="2"/>
      <c r="H99" s="5"/>
      <c r="I99" s="3"/>
      <c r="J99" s="3"/>
      <c r="K99" s="3"/>
      <c r="L99" s="6"/>
      <c r="M99" s="3"/>
      <c r="N99" s="3"/>
      <c r="O99" s="3"/>
    </row>
    <row r="100" spans="5:15" x14ac:dyDescent="0.35">
      <c r="E100" s="2"/>
      <c r="F100" s="2"/>
      <c r="G100" s="2"/>
      <c r="H100" s="5"/>
      <c r="I100" s="3"/>
      <c r="J100" s="3"/>
      <c r="K100" s="3"/>
      <c r="L100" s="6"/>
      <c r="M100" s="3"/>
      <c r="N100" s="3"/>
      <c r="O100" s="3"/>
    </row>
    <row r="101" spans="5:15" x14ac:dyDescent="0.35">
      <c r="E101" s="2"/>
      <c r="F101" s="2"/>
      <c r="G101" s="2"/>
      <c r="H101" s="5"/>
      <c r="I101" s="3"/>
      <c r="J101" s="3"/>
      <c r="K101" s="3"/>
      <c r="L101" s="6"/>
      <c r="M101" s="3"/>
      <c r="N101" s="3"/>
      <c r="O101" s="3"/>
    </row>
    <row r="102" spans="5:15" x14ac:dyDescent="0.35">
      <c r="E102" s="2"/>
      <c r="F102" s="2"/>
      <c r="G102" s="2"/>
      <c r="H102" s="5"/>
      <c r="I102" s="3"/>
      <c r="J102" s="3"/>
      <c r="K102" s="3"/>
      <c r="L102" s="6"/>
      <c r="M102" s="3"/>
      <c r="N102" s="3"/>
      <c r="O102" s="3"/>
    </row>
    <row r="103" spans="5:15" x14ac:dyDescent="0.35">
      <c r="E103" s="2"/>
      <c r="F103" s="2"/>
      <c r="G103" s="2"/>
      <c r="H103" s="5"/>
      <c r="I103" s="3"/>
      <c r="J103" s="3"/>
      <c r="K103" s="3"/>
      <c r="L103" s="6"/>
      <c r="M103" s="3"/>
      <c r="N103" s="3"/>
      <c r="O103" s="3"/>
    </row>
    <row r="104" spans="5:15" x14ac:dyDescent="0.35">
      <c r="E104" s="2"/>
      <c r="F104" s="2"/>
      <c r="G104" s="2"/>
      <c r="H104" s="5"/>
      <c r="I104" s="3"/>
      <c r="J104" s="3"/>
      <c r="K104" s="3"/>
      <c r="L104" s="6"/>
      <c r="M104" s="3"/>
      <c r="N104" s="3"/>
      <c r="O104" s="3"/>
    </row>
    <row r="105" spans="5:15" x14ac:dyDescent="0.35">
      <c r="E105" s="2"/>
      <c r="F105" s="2"/>
      <c r="G105" s="2"/>
      <c r="H105" s="5"/>
      <c r="I105" s="3"/>
      <c r="J105" s="3"/>
      <c r="K105" s="3"/>
      <c r="L105" s="6"/>
      <c r="M105" s="3"/>
      <c r="N105" s="3"/>
      <c r="O105" s="3"/>
    </row>
    <row r="106" spans="5:15" x14ac:dyDescent="0.35">
      <c r="E106" s="2"/>
      <c r="F106" s="2"/>
      <c r="G106" s="2"/>
      <c r="H106" s="5"/>
      <c r="I106" s="3"/>
      <c r="J106" s="3"/>
      <c r="K106" s="3"/>
      <c r="L106" s="6"/>
      <c r="M106" s="3"/>
      <c r="N106" s="3"/>
      <c r="O106" s="3"/>
    </row>
    <row r="107" spans="5:15" x14ac:dyDescent="0.35">
      <c r="E107" s="2"/>
      <c r="F107" s="2"/>
      <c r="G107" s="2"/>
      <c r="H107" s="5"/>
      <c r="I107" s="3"/>
      <c r="J107" s="3"/>
      <c r="K107" s="3"/>
      <c r="L107" s="6"/>
      <c r="M107" s="3"/>
      <c r="N107" s="3"/>
      <c r="O107" s="3"/>
    </row>
    <row r="108" spans="5:15" x14ac:dyDescent="0.35">
      <c r="E108" s="2"/>
      <c r="F108" s="2"/>
      <c r="G108" s="2"/>
      <c r="H108" s="5"/>
      <c r="I108" s="3"/>
      <c r="J108" s="3"/>
      <c r="K108" s="3"/>
      <c r="L108" s="6"/>
      <c r="M108" s="3"/>
      <c r="N108" s="3"/>
      <c r="O108" s="3"/>
    </row>
    <row r="109" spans="5:15" x14ac:dyDescent="0.35">
      <c r="E109" s="2"/>
      <c r="F109" s="2"/>
      <c r="G109" s="2"/>
      <c r="H109" s="5"/>
      <c r="I109" s="3"/>
      <c r="J109" s="3"/>
      <c r="K109" s="3"/>
      <c r="L109" s="6"/>
      <c r="M109" s="3"/>
      <c r="N109" s="3"/>
      <c r="O109" s="3"/>
    </row>
    <row r="110" spans="5:15" x14ac:dyDescent="0.35">
      <c r="E110" s="2"/>
      <c r="F110" s="2"/>
      <c r="G110" s="2"/>
      <c r="H110" s="5"/>
      <c r="I110" s="3"/>
      <c r="J110" s="3"/>
      <c r="K110" s="3"/>
      <c r="L110" s="6"/>
      <c r="M110" s="3"/>
      <c r="N110" s="3"/>
      <c r="O110" s="3"/>
    </row>
    <row r="111" spans="5:15" x14ac:dyDescent="0.35">
      <c r="E111" s="2"/>
      <c r="F111" s="2"/>
      <c r="G111" s="2"/>
      <c r="H111" s="5"/>
      <c r="I111" s="3"/>
      <c r="J111" s="3"/>
      <c r="K111" s="3"/>
      <c r="L111" s="6"/>
      <c r="M111" s="3"/>
      <c r="N111" s="3"/>
      <c r="O111" s="3"/>
    </row>
    <row r="112" spans="5:15" x14ac:dyDescent="0.35">
      <c r="E112" s="2"/>
      <c r="F112" s="2"/>
      <c r="G112" s="2"/>
      <c r="H112" s="5"/>
      <c r="I112" s="3"/>
      <c r="J112" s="3"/>
      <c r="K112" s="3"/>
      <c r="L112" s="6"/>
      <c r="M112" s="3"/>
      <c r="N112" s="3"/>
      <c r="O112" s="3"/>
    </row>
    <row r="113" spans="5:15" x14ac:dyDescent="0.35">
      <c r="E113" s="2"/>
      <c r="F113" s="2"/>
      <c r="G113" s="2"/>
      <c r="H113" s="5"/>
      <c r="I113" s="3"/>
      <c r="J113" s="3"/>
      <c r="K113" s="3"/>
      <c r="L113" s="6"/>
      <c r="M113" s="3"/>
      <c r="N113" s="3"/>
      <c r="O113" s="3"/>
    </row>
    <row r="114" spans="5:15" x14ac:dyDescent="0.35">
      <c r="E114" s="2"/>
      <c r="F114" s="2"/>
      <c r="G114" s="2"/>
      <c r="H114" s="5"/>
      <c r="I114" s="3"/>
      <c r="J114" s="3"/>
      <c r="K114" s="3"/>
      <c r="L114" s="6"/>
      <c r="M114" s="3"/>
      <c r="N114" s="3"/>
      <c r="O114" s="3"/>
    </row>
    <row r="115" spans="5:15" x14ac:dyDescent="0.35">
      <c r="E115" s="2"/>
      <c r="F115" s="2"/>
      <c r="G115" s="2"/>
      <c r="H115" s="5"/>
      <c r="I115" s="3"/>
      <c r="J115" s="3"/>
      <c r="K115" s="3"/>
      <c r="L115" s="6"/>
      <c r="M115" s="3"/>
      <c r="N115" s="3"/>
      <c r="O115" s="3"/>
    </row>
    <row r="116" spans="5:15" x14ac:dyDescent="0.35">
      <c r="E116" s="2"/>
      <c r="F116" s="2"/>
      <c r="G116" s="2"/>
      <c r="H116" s="5"/>
      <c r="I116" s="3"/>
      <c r="J116" s="3"/>
      <c r="K116" s="3"/>
      <c r="L116" s="6"/>
      <c r="M116" s="3"/>
      <c r="N116" s="3"/>
      <c r="O116" s="3"/>
    </row>
    <row r="117" spans="5:15" x14ac:dyDescent="0.35">
      <c r="E117" s="2"/>
      <c r="F117" s="2"/>
      <c r="G117" s="2"/>
      <c r="H117" s="5"/>
      <c r="I117" s="3"/>
      <c r="J117" s="3"/>
      <c r="K117" s="3"/>
      <c r="L117" s="6"/>
      <c r="M117" s="3"/>
      <c r="N117" s="3"/>
      <c r="O117" s="3"/>
    </row>
    <row r="118" spans="5:15" x14ac:dyDescent="0.35">
      <c r="E118" s="2"/>
      <c r="F118" s="2"/>
      <c r="G118" s="2"/>
      <c r="H118" s="5"/>
      <c r="I118" s="3"/>
      <c r="J118" s="3"/>
      <c r="K118" s="3"/>
      <c r="L118" s="6"/>
      <c r="M118" s="3"/>
      <c r="N118" s="3"/>
      <c r="O118" s="3"/>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428A1-1BA3-442D-B257-BBF28A76C0A2}">
  <dimension ref="A1:P119"/>
  <sheetViews>
    <sheetView topLeftCell="E1" zoomScale="80" zoomScaleNormal="80" workbookViewId="0">
      <selection activeCell="P25" sqref="P25"/>
    </sheetView>
  </sheetViews>
  <sheetFormatPr defaultRowHeight="14.5" x14ac:dyDescent="0.35"/>
  <cols>
    <col min="1" max="1" width="19.453125" style="46" customWidth="1"/>
    <col min="2" max="2" width="48.6328125" customWidth="1"/>
    <col min="3" max="3" width="46.90625" customWidth="1"/>
    <col min="4" max="4" width="44.54296875" customWidth="1"/>
    <col min="5" max="5" width="16.08984375" customWidth="1"/>
    <col min="6" max="6" width="17.36328125" customWidth="1"/>
    <col min="7" max="7" width="38.90625" customWidth="1"/>
    <col min="8" max="8" width="22.90625" customWidth="1"/>
    <col min="9" max="9" width="45" customWidth="1"/>
    <col min="10" max="10" width="40.36328125" customWidth="1"/>
    <col min="11" max="11" width="26.08984375" customWidth="1"/>
    <col min="12" max="12" width="27.1796875" customWidth="1"/>
    <col min="13" max="13" width="40.453125" customWidth="1"/>
    <col min="14" max="14" width="37.54296875" customWidth="1"/>
    <col min="15" max="15" width="47.6328125" customWidth="1"/>
    <col min="16" max="16" width="58.08984375" style="46" customWidth="1"/>
  </cols>
  <sheetData>
    <row r="1" spans="1:16" ht="47" customHeight="1" x14ac:dyDescent="0.35">
      <c r="A1" s="45" t="s">
        <v>20</v>
      </c>
      <c r="B1" s="1" t="s">
        <v>21</v>
      </c>
      <c r="C1" s="1" t="s">
        <v>22</v>
      </c>
      <c r="D1" s="31" t="s">
        <v>23</v>
      </c>
      <c r="E1" s="1" t="s">
        <v>24</v>
      </c>
      <c r="F1" s="1" t="s">
        <v>25</v>
      </c>
      <c r="G1" s="1" t="s">
        <v>26</v>
      </c>
      <c r="H1" s="1" t="s">
        <v>27</v>
      </c>
      <c r="I1" s="1" t="s">
        <v>28</v>
      </c>
      <c r="J1" s="1" t="s">
        <v>5</v>
      </c>
      <c r="K1" s="1" t="s">
        <v>29</v>
      </c>
      <c r="L1" s="1" t="s">
        <v>30</v>
      </c>
      <c r="M1" s="4" t="s">
        <v>1041</v>
      </c>
      <c r="N1" s="4" t="s">
        <v>32</v>
      </c>
      <c r="O1" s="7" t="s">
        <v>7</v>
      </c>
      <c r="P1" s="55" t="s">
        <v>940</v>
      </c>
    </row>
    <row r="2" spans="1:16" x14ac:dyDescent="0.35">
      <c r="A2" s="46">
        <v>4079</v>
      </c>
      <c r="B2" t="s">
        <v>1042</v>
      </c>
      <c r="C2" t="s">
        <v>1043</v>
      </c>
      <c r="D2" t="s">
        <v>1044</v>
      </c>
      <c r="E2" s="2">
        <v>2025</v>
      </c>
      <c r="F2" s="2">
        <v>2027</v>
      </c>
      <c r="G2" s="2">
        <v>2025</v>
      </c>
      <c r="H2" s="27">
        <v>46007</v>
      </c>
      <c r="I2" s="11">
        <v>52800</v>
      </c>
      <c r="J2" s="11">
        <v>52800</v>
      </c>
      <c r="K2" s="11">
        <v>276000</v>
      </c>
      <c r="L2" s="6">
        <v>0.19130434782608699</v>
      </c>
      <c r="M2" s="11">
        <v>956.52173913043487</v>
      </c>
      <c r="N2" s="11">
        <v>0</v>
      </c>
      <c r="O2" s="11">
        <v>0</v>
      </c>
      <c r="P2" s="46">
        <v>0</v>
      </c>
    </row>
    <row r="3" spans="1:16" x14ac:dyDescent="0.35">
      <c r="A3" s="46">
        <v>4040</v>
      </c>
      <c r="B3" t="s">
        <v>134</v>
      </c>
      <c r="C3" t="s">
        <v>1045</v>
      </c>
      <c r="D3" t="s">
        <v>1046</v>
      </c>
      <c r="E3" s="2">
        <v>2023</v>
      </c>
      <c r="F3" s="2">
        <v>2025</v>
      </c>
      <c r="G3" s="2">
        <v>2024</v>
      </c>
      <c r="H3" s="27">
        <v>46013</v>
      </c>
      <c r="I3" s="11">
        <v>43582.400000000001</v>
      </c>
      <c r="J3" s="11">
        <v>43582.400000000001</v>
      </c>
      <c r="K3" s="11">
        <v>47838.63</v>
      </c>
      <c r="L3" s="6">
        <v>0.91102943374423562</v>
      </c>
      <c r="M3" s="11">
        <v>0</v>
      </c>
      <c r="N3" s="11">
        <v>0</v>
      </c>
      <c r="O3" s="11">
        <v>0</v>
      </c>
      <c r="P3" s="46">
        <v>0</v>
      </c>
    </row>
    <row r="4" spans="1:16" x14ac:dyDescent="0.35">
      <c r="A4" s="46">
        <v>1498</v>
      </c>
      <c r="B4" t="s">
        <v>1047</v>
      </c>
      <c r="C4" t="s">
        <v>1048</v>
      </c>
      <c r="D4" t="s">
        <v>1049</v>
      </c>
      <c r="E4" s="2">
        <v>2023</v>
      </c>
      <c r="F4" s="2">
        <v>2026</v>
      </c>
      <c r="G4" s="2">
        <v>2024</v>
      </c>
      <c r="H4" s="27">
        <v>45981</v>
      </c>
      <c r="I4" s="11">
        <v>1818527</v>
      </c>
      <c r="J4" s="11">
        <v>1811058.67</v>
      </c>
      <c r="K4" s="11">
        <v>2338139</v>
      </c>
      <c r="L4" s="6">
        <v>0.77457271359829338</v>
      </c>
      <c r="M4" s="11">
        <v>0</v>
      </c>
      <c r="N4" s="11">
        <v>7118323.2379683163</v>
      </c>
      <c r="O4" s="11">
        <v>0</v>
      </c>
      <c r="P4" s="46">
        <v>84.708046531822959</v>
      </c>
    </row>
    <row r="5" spans="1:16" x14ac:dyDescent="0.35">
      <c r="A5" s="46">
        <v>1297</v>
      </c>
      <c r="B5" t="s">
        <v>164</v>
      </c>
      <c r="C5" t="s">
        <v>1050</v>
      </c>
      <c r="D5" t="s">
        <v>1051</v>
      </c>
      <c r="E5" s="2">
        <v>2020</v>
      </c>
      <c r="F5" s="2">
        <v>2030</v>
      </c>
      <c r="G5" s="2">
        <v>2024</v>
      </c>
      <c r="H5" s="27">
        <v>45950</v>
      </c>
      <c r="I5" s="11">
        <v>210225</v>
      </c>
      <c r="J5" s="11">
        <v>194047.92683099498</v>
      </c>
      <c r="K5" s="11">
        <v>401000</v>
      </c>
      <c r="L5" s="6">
        <v>0.48391004197255599</v>
      </c>
      <c r="M5" s="11">
        <v>0</v>
      </c>
      <c r="N5" s="11">
        <v>0</v>
      </c>
      <c r="O5" s="11">
        <v>0</v>
      </c>
      <c r="P5" s="46">
        <v>0</v>
      </c>
    </row>
    <row r="6" spans="1:16" x14ac:dyDescent="0.35">
      <c r="A6" s="46">
        <v>1586</v>
      </c>
      <c r="B6" t="s">
        <v>484</v>
      </c>
      <c r="C6" t="s">
        <v>1052</v>
      </c>
      <c r="D6" t="s">
        <v>1053</v>
      </c>
      <c r="E6" s="2">
        <v>2024</v>
      </c>
      <c r="F6" s="2">
        <v>2026</v>
      </c>
      <c r="G6" s="2">
        <v>2024</v>
      </c>
      <c r="H6" s="27">
        <v>45897</v>
      </c>
      <c r="I6" s="11">
        <v>195000</v>
      </c>
      <c r="J6" s="11">
        <v>193006.25</v>
      </c>
      <c r="K6" s="11">
        <v>275000</v>
      </c>
      <c r="L6" s="6">
        <v>0.70184090909090902</v>
      </c>
      <c r="M6" s="11">
        <v>0</v>
      </c>
      <c r="N6" s="11">
        <v>0</v>
      </c>
      <c r="O6" s="11">
        <v>75622.65611363636</v>
      </c>
      <c r="P6" s="46">
        <v>0.89990960775227269</v>
      </c>
    </row>
    <row r="7" spans="1:16" x14ac:dyDescent="0.35">
      <c r="A7" s="46">
        <v>4029</v>
      </c>
      <c r="B7" t="s">
        <v>52</v>
      </c>
      <c r="C7" t="s">
        <v>1054</v>
      </c>
      <c r="D7" t="s">
        <v>1055</v>
      </c>
      <c r="E7" s="2">
        <v>2024</v>
      </c>
      <c r="F7" s="2">
        <v>2025</v>
      </c>
      <c r="G7" s="2">
        <v>2025</v>
      </c>
      <c r="H7" s="27">
        <v>45903</v>
      </c>
      <c r="I7" s="11">
        <v>235371.68100000001</v>
      </c>
      <c r="J7" s="11">
        <v>235371.68100000001</v>
      </c>
      <c r="K7" s="11">
        <v>235371.68100000001</v>
      </c>
      <c r="L7" s="6">
        <v>1</v>
      </c>
      <c r="M7" s="11">
        <v>0</v>
      </c>
      <c r="N7" s="11">
        <v>0</v>
      </c>
      <c r="O7" s="11">
        <v>0</v>
      </c>
      <c r="P7" s="46">
        <v>0</v>
      </c>
    </row>
    <row r="8" spans="1:16" x14ac:dyDescent="0.35">
      <c r="A8" s="46">
        <v>1525</v>
      </c>
      <c r="B8" t="s">
        <v>194</v>
      </c>
      <c r="C8" t="s">
        <v>1056</v>
      </c>
      <c r="D8" t="s">
        <v>1057</v>
      </c>
      <c r="E8" s="2">
        <v>2023</v>
      </c>
      <c r="F8" s="2">
        <v>2024</v>
      </c>
      <c r="G8" s="2">
        <v>2025</v>
      </c>
      <c r="H8" s="27">
        <v>45756</v>
      </c>
      <c r="I8" s="11">
        <v>2500</v>
      </c>
      <c r="J8" s="11">
        <v>2407.9100611952094</v>
      </c>
      <c r="K8" s="11">
        <v>3100</v>
      </c>
      <c r="L8" s="6">
        <v>0.77674518103071288</v>
      </c>
      <c r="M8" s="11">
        <v>0</v>
      </c>
      <c r="N8" s="11">
        <v>0</v>
      </c>
      <c r="O8" s="11">
        <v>0</v>
      </c>
      <c r="P8" s="46">
        <v>0</v>
      </c>
    </row>
    <row r="9" spans="1:16" x14ac:dyDescent="0.35">
      <c r="A9" s="46">
        <v>4005</v>
      </c>
      <c r="B9" t="s">
        <v>798</v>
      </c>
      <c r="C9" t="s">
        <v>1058</v>
      </c>
      <c r="D9" t="s">
        <v>1059</v>
      </c>
      <c r="E9" s="2">
        <v>2023</v>
      </c>
      <c r="F9" s="2">
        <v>2028</v>
      </c>
      <c r="G9" s="2">
        <v>2024</v>
      </c>
      <c r="H9" s="27">
        <v>45735</v>
      </c>
      <c r="I9" s="11">
        <v>61800</v>
      </c>
      <c r="J9" s="11">
        <v>59644.590750000003</v>
      </c>
      <c r="K9" s="11">
        <v>77250</v>
      </c>
      <c r="L9" s="6">
        <v>0.77209826213592225</v>
      </c>
      <c r="M9" s="11">
        <v>0</v>
      </c>
      <c r="N9" s="11">
        <v>0</v>
      </c>
      <c r="O9" s="11">
        <v>0</v>
      </c>
      <c r="P9" s="46">
        <v>0</v>
      </c>
    </row>
    <row r="10" spans="1:16" x14ac:dyDescent="0.35">
      <c r="A10" s="46">
        <v>4075</v>
      </c>
      <c r="B10" t="s">
        <v>52</v>
      </c>
      <c r="C10" t="s">
        <v>1060</v>
      </c>
      <c r="D10" t="s">
        <v>1061</v>
      </c>
      <c r="E10" s="2">
        <v>2024</v>
      </c>
      <c r="F10" s="2">
        <v>2025</v>
      </c>
      <c r="G10" s="2">
        <v>2025</v>
      </c>
      <c r="H10" s="27">
        <v>45716</v>
      </c>
      <c r="I10" s="11">
        <v>949479.02300000004</v>
      </c>
      <c r="J10" s="11">
        <v>949479.02300000004</v>
      </c>
      <c r="K10" s="11">
        <v>949479.02300000004</v>
      </c>
      <c r="L10" s="6">
        <v>1</v>
      </c>
      <c r="M10" s="11">
        <v>0</v>
      </c>
      <c r="N10" s="11">
        <v>0</v>
      </c>
      <c r="O10" s="11">
        <v>0</v>
      </c>
      <c r="P10" s="46">
        <v>1262.3</v>
      </c>
    </row>
    <row r="11" spans="1:16" x14ac:dyDescent="0.35">
      <c r="A11" s="46">
        <v>1553</v>
      </c>
      <c r="B11" t="s">
        <v>52</v>
      </c>
      <c r="C11" t="s">
        <v>1062</v>
      </c>
      <c r="D11" t="s">
        <v>1063</v>
      </c>
      <c r="E11" s="2">
        <v>2020</v>
      </c>
      <c r="F11" s="2">
        <v>2027</v>
      </c>
      <c r="G11" s="2">
        <v>2025</v>
      </c>
      <c r="H11" s="27">
        <v>45716</v>
      </c>
      <c r="I11" s="11">
        <v>5540271.477</v>
      </c>
      <c r="J11" s="11">
        <v>5540271.477</v>
      </c>
      <c r="K11" s="11">
        <v>25535628.18</v>
      </c>
      <c r="L11" s="6">
        <v>0.21696241180936554</v>
      </c>
      <c r="M11" s="11">
        <v>0</v>
      </c>
      <c r="N11" s="11">
        <v>0</v>
      </c>
      <c r="O11" s="11">
        <v>0</v>
      </c>
      <c r="P11" s="46">
        <v>1844.1805003796071</v>
      </c>
    </row>
    <row r="12" spans="1:16" x14ac:dyDescent="0.35">
      <c r="A12" s="46">
        <v>1435</v>
      </c>
      <c r="B12" t="s">
        <v>120</v>
      </c>
      <c r="C12" t="s">
        <v>1064</v>
      </c>
      <c r="D12" t="s">
        <v>1065</v>
      </c>
      <c r="E12" s="2">
        <v>2022</v>
      </c>
      <c r="F12" s="2">
        <v>2027</v>
      </c>
      <c r="G12" s="2">
        <v>2024</v>
      </c>
      <c r="H12" s="27">
        <v>45713</v>
      </c>
      <c r="I12" s="11">
        <v>998900</v>
      </c>
      <c r="J12" s="11">
        <v>933360</v>
      </c>
      <c r="K12" s="11">
        <v>1275000</v>
      </c>
      <c r="L12" s="6">
        <v>0.7320470588235295</v>
      </c>
      <c r="M12" s="11">
        <v>0</v>
      </c>
      <c r="N12" s="11">
        <v>0</v>
      </c>
      <c r="O12" s="11">
        <v>0</v>
      </c>
      <c r="P12" s="46">
        <v>0</v>
      </c>
    </row>
    <row r="13" spans="1:16" x14ac:dyDescent="0.35">
      <c r="A13" s="46">
        <v>1595</v>
      </c>
      <c r="B13" t="s">
        <v>635</v>
      </c>
      <c r="C13" t="s">
        <v>1066</v>
      </c>
      <c r="D13" t="s">
        <v>1067</v>
      </c>
      <c r="E13" s="2">
        <v>2022</v>
      </c>
      <c r="F13" s="2">
        <v>2026</v>
      </c>
      <c r="G13" s="2">
        <v>2024</v>
      </c>
      <c r="H13" s="27">
        <v>45716</v>
      </c>
      <c r="I13" s="11">
        <v>34178</v>
      </c>
      <c r="J13" s="11">
        <v>33588.278201892739</v>
      </c>
      <c r="K13" s="11">
        <v>78894</v>
      </c>
      <c r="L13" s="6">
        <v>0.42573932367344469</v>
      </c>
      <c r="M13" s="11">
        <v>0</v>
      </c>
      <c r="N13" s="11">
        <v>0</v>
      </c>
      <c r="O13" s="11">
        <v>2341.566280203946</v>
      </c>
      <c r="P13" s="46">
        <v>2.7864638734426957E-2</v>
      </c>
    </row>
    <row r="14" spans="1:16" x14ac:dyDescent="0.35">
      <c r="A14" s="46">
        <v>1601</v>
      </c>
      <c r="B14" t="s">
        <v>1068</v>
      </c>
      <c r="C14" t="s">
        <v>1069</v>
      </c>
      <c r="D14" t="s">
        <v>1070</v>
      </c>
      <c r="E14" s="2">
        <v>2025</v>
      </c>
      <c r="F14" s="2">
        <v>2028</v>
      </c>
      <c r="G14" s="2">
        <v>2024</v>
      </c>
      <c r="H14" s="27">
        <v>45681</v>
      </c>
      <c r="I14" s="11">
        <v>200000</v>
      </c>
      <c r="J14" s="11">
        <v>245999.99</v>
      </c>
      <c r="K14" s="11">
        <v>743750</v>
      </c>
      <c r="L14" s="6">
        <v>0.33075628907563032</v>
      </c>
      <c r="M14" s="11">
        <v>0</v>
      </c>
      <c r="N14" s="11">
        <v>0</v>
      </c>
      <c r="O14" s="11">
        <v>0</v>
      </c>
      <c r="P14" s="46">
        <v>240.45982215798321</v>
      </c>
    </row>
    <row r="15" spans="1:16" x14ac:dyDescent="0.35">
      <c r="A15" s="46">
        <v>4006</v>
      </c>
      <c r="B15" t="s">
        <v>798</v>
      </c>
      <c r="C15" t="s">
        <v>1071</v>
      </c>
      <c r="D15" t="s">
        <v>1072</v>
      </c>
      <c r="E15" s="2">
        <v>2023</v>
      </c>
      <c r="F15" s="2">
        <v>2028</v>
      </c>
      <c r="G15" s="2">
        <v>2024</v>
      </c>
      <c r="H15" s="27">
        <v>45643</v>
      </c>
      <c r="I15" s="11">
        <v>55800</v>
      </c>
      <c r="J15" s="11">
        <v>53940</v>
      </c>
      <c r="K15" s="11">
        <v>77250</v>
      </c>
      <c r="L15" s="6">
        <v>0.69825242718446601</v>
      </c>
      <c r="M15" s="11">
        <v>0</v>
      </c>
      <c r="N15" s="11">
        <v>0</v>
      </c>
      <c r="O15" s="11">
        <v>0</v>
      </c>
      <c r="P15" s="46">
        <v>0</v>
      </c>
    </row>
    <row r="16" spans="1:16" x14ac:dyDescent="0.35">
      <c r="A16" s="46">
        <v>1594</v>
      </c>
      <c r="B16" t="s">
        <v>635</v>
      </c>
      <c r="C16" t="s">
        <v>1073</v>
      </c>
      <c r="D16" t="s">
        <v>1074</v>
      </c>
      <c r="E16" s="2">
        <v>2024</v>
      </c>
      <c r="F16" s="2">
        <v>2024</v>
      </c>
      <c r="G16" s="2">
        <v>2024</v>
      </c>
      <c r="H16" s="27">
        <v>45642</v>
      </c>
      <c r="I16" s="11">
        <v>2850</v>
      </c>
      <c r="J16" s="11">
        <v>2778.7517981072547</v>
      </c>
      <c r="K16" s="11">
        <v>3562.5</v>
      </c>
      <c r="L16" s="6">
        <v>0.78000050473186111</v>
      </c>
      <c r="M16" s="11">
        <v>0</v>
      </c>
      <c r="N16" s="11">
        <v>0</v>
      </c>
      <c r="O16" s="11">
        <v>0</v>
      </c>
      <c r="P16" s="46">
        <v>0</v>
      </c>
    </row>
    <row r="17" spans="1:16" x14ac:dyDescent="0.35">
      <c r="A17" s="46">
        <v>1457</v>
      </c>
      <c r="B17" t="s">
        <v>278</v>
      </c>
      <c r="C17" t="s">
        <v>1075</v>
      </c>
      <c r="D17" t="s">
        <v>1076</v>
      </c>
      <c r="E17" s="2">
        <v>2021</v>
      </c>
      <c r="F17" s="2">
        <v>2028</v>
      </c>
      <c r="G17" s="2">
        <v>2025</v>
      </c>
      <c r="H17" s="27">
        <v>45636</v>
      </c>
      <c r="I17" s="11">
        <v>8340</v>
      </c>
      <c r="J17" s="11">
        <v>7802.04</v>
      </c>
      <c r="K17" s="11">
        <v>28890</v>
      </c>
      <c r="L17" s="6">
        <v>0.2700602284527519</v>
      </c>
      <c r="M17" s="11">
        <v>0</v>
      </c>
      <c r="N17" s="11">
        <v>0</v>
      </c>
      <c r="O17" s="11">
        <v>1620.3613707165109</v>
      </c>
      <c r="P17" s="46">
        <v>1.928230031152648E-2</v>
      </c>
    </row>
    <row r="18" spans="1:16" x14ac:dyDescent="0.35">
      <c r="A18" s="46">
        <v>1591</v>
      </c>
      <c r="B18" t="s">
        <v>1077</v>
      </c>
      <c r="C18" t="s">
        <v>1078</v>
      </c>
      <c r="D18" t="s">
        <v>1079</v>
      </c>
      <c r="E18" s="2">
        <v>2024</v>
      </c>
      <c r="F18" s="2">
        <v>2026</v>
      </c>
      <c r="G18" s="2">
        <v>2024</v>
      </c>
      <c r="H18" s="27">
        <v>45635</v>
      </c>
      <c r="I18" s="11">
        <v>4000</v>
      </c>
      <c r="J18" s="11">
        <v>3866.66</v>
      </c>
      <c r="K18" s="11">
        <v>12000</v>
      </c>
      <c r="L18" s="6">
        <v>0.32222166666666668</v>
      </c>
      <c r="M18" s="11">
        <v>0</v>
      </c>
      <c r="N18" s="11">
        <v>0</v>
      </c>
      <c r="O18" s="11">
        <v>0</v>
      </c>
      <c r="P18" s="46">
        <v>0</v>
      </c>
    </row>
    <row r="19" spans="1:16" x14ac:dyDescent="0.35">
      <c r="A19" s="46">
        <v>1585</v>
      </c>
      <c r="B19" t="s">
        <v>1080</v>
      </c>
      <c r="C19" t="s">
        <v>1081</v>
      </c>
      <c r="D19" t="s">
        <v>1082</v>
      </c>
      <c r="E19" s="2">
        <v>2023</v>
      </c>
      <c r="F19" s="2">
        <v>2027</v>
      </c>
      <c r="G19" s="2">
        <v>2024</v>
      </c>
      <c r="H19" s="27">
        <v>45622</v>
      </c>
      <c r="I19" s="11">
        <v>150000</v>
      </c>
      <c r="J19" s="11">
        <v>146250</v>
      </c>
      <c r="K19" s="11">
        <v>302160.125</v>
      </c>
      <c r="L19" s="6">
        <v>0.48401489111112861</v>
      </c>
      <c r="M19" s="11">
        <v>7260.223366666929</v>
      </c>
      <c r="N19" s="11">
        <v>83250.561271114115</v>
      </c>
      <c r="O19" s="11">
        <v>0</v>
      </c>
      <c r="P19" s="46">
        <v>0.99068167912625793</v>
      </c>
    </row>
    <row r="20" spans="1:16" x14ac:dyDescent="0.35">
      <c r="A20" s="46">
        <v>1584</v>
      </c>
      <c r="B20" t="s">
        <v>1080</v>
      </c>
      <c r="C20" t="s">
        <v>1083</v>
      </c>
      <c r="D20" t="s">
        <v>1084</v>
      </c>
      <c r="E20" s="2">
        <v>2023</v>
      </c>
      <c r="F20" s="2">
        <v>2027</v>
      </c>
      <c r="G20" s="2">
        <v>2024</v>
      </c>
      <c r="H20" s="27">
        <v>45622</v>
      </c>
      <c r="I20" s="11">
        <v>150000</v>
      </c>
      <c r="J20" s="11">
        <v>146250</v>
      </c>
      <c r="K20" s="11">
        <v>503681.99900000001</v>
      </c>
      <c r="L20" s="6">
        <v>0.29036177645888028</v>
      </c>
      <c r="M20" s="11">
        <v>5807.2355291776084</v>
      </c>
      <c r="N20" s="11">
        <v>66202.485032624711</v>
      </c>
      <c r="O20" s="11">
        <v>0</v>
      </c>
      <c r="P20" s="46">
        <v>0.78780957188823397</v>
      </c>
    </row>
    <row r="21" spans="1:16" x14ac:dyDescent="0.35">
      <c r="A21" s="46">
        <v>1582</v>
      </c>
      <c r="B21" t="s">
        <v>1085</v>
      </c>
      <c r="C21" t="s">
        <v>1086</v>
      </c>
      <c r="D21" t="s">
        <v>1087</v>
      </c>
      <c r="E21" s="2">
        <v>2024</v>
      </c>
      <c r="F21" s="2">
        <v>2026</v>
      </c>
      <c r="G21" s="2">
        <v>2024</v>
      </c>
      <c r="H21" s="27">
        <v>45616</v>
      </c>
      <c r="I21" s="11">
        <v>132000</v>
      </c>
      <c r="J21" s="11">
        <v>132000</v>
      </c>
      <c r="K21" s="11">
        <v>450000</v>
      </c>
      <c r="L21" s="6">
        <v>0.29333333333333328</v>
      </c>
      <c r="M21" s="11">
        <v>0</v>
      </c>
      <c r="N21" s="11">
        <v>0</v>
      </c>
      <c r="O21" s="11">
        <v>0</v>
      </c>
      <c r="P21" s="46">
        <v>0</v>
      </c>
    </row>
    <row r="22" spans="1:16" x14ac:dyDescent="0.35">
      <c r="A22" s="46">
        <v>1581</v>
      </c>
      <c r="B22" t="s">
        <v>1088</v>
      </c>
      <c r="C22" t="s">
        <v>1089</v>
      </c>
      <c r="D22" t="s">
        <v>1090</v>
      </c>
      <c r="E22" s="2">
        <v>2023</v>
      </c>
      <c r="F22" s="2">
        <v>2024</v>
      </c>
      <c r="G22" s="2">
        <v>2024</v>
      </c>
      <c r="H22" s="27">
        <v>45611</v>
      </c>
      <c r="I22" s="11">
        <v>14200</v>
      </c>
      <c r="J22" s="11">
        <v>13726.68</v>
      </c>
      <c r="K22" s="11">
        <v>20000</v>
      </c>
      <c r="L22" s="6">
        <v>0.686334</v>
      </c>
      <c r="M22" s="11">
        <v>75.496740000000003</v>
      </c>
      <c r="N22" s="11">
        <v>0</v>
      </c>
      <c r="O22" s="11">
        <v>0</v>
      </c>
      <c r="P22" s="46">
        <v>0</v>
      </c>
    </row>
    <row r="23" spans="1:16" x14ac:dyDescent="0.35">
      <c r="A23" s="46">
        <v>1197</v>
      </c>
      <c r="B23" t="s">
        <v>120</v>
      </c>
      <c r="C23" t="s">
        <v>1091</v>
      </c>
      <c r="D23" t="s">
        <v>1092</v>
      </c>
      <c r="E23" s="2">
        <v>2017</v>
      </c>
      <c r="F23" s="2">
        <v>2021</v>
      </c>
      <c r="G23" s="2">
        <v>2024</v>
      </c>
      <c r="H23" s="27">
        <v>45608</v>
      </c>
      <c r="I23" s="11">
        <v>242400</v>
      </c>
      <c r="J23" s="11">
        <v>242400</v>
      </c>
      <c r="K23" s="11">
        <v>274000</v>
      </c>
      <c r="L23" s="6">
        <v>0.88467153284671529</v>
      </c>
      <c r="M23" s="11">
        <v>0</v>
      </c>
      <c r="N23" s="11">
        <v>0</v>
      </c>
      <c r="O23" s="11">
        <v>0</v>
      </c>
      <c r="P23" s="46">
        <v>0</v>
      </c>
    </row>
    <row r="24" spans="1:16" x14ac:dyDescent="0.35">
      <c r="A24" s="46">
        <v>1577</v>
      </c>
      <c r="B24" t="s">
        <v>123</v>
      </c>
      <c r="C24" t="s">
        <v>1093</v>
      </c>
      <c r="D24" t="s">
        <v>1094</v>
      </c>
      <c r="E24" s="2">
        <v>2022</v>
      </c>
      <c r="F24" s="2">
        <v>2031</v>
      </c>
      <c r="G24" s="2">
        <v>2024</v>
      </c>
      <c r="H24" s="27">
        <v>45604</v>
      </c>
      <c r="I24" s="11">
        <v>271200</v>
      </c>
      <c r="J24" s="11">
        <v>271200</v>
      </c>
      <c r="K24" s="11">
        <v>2849000</v>
      </c>
      <c r="L24" s="6">
        <v>9.5191295191295197E-2</v>
      </c>
      <c r="M24" s="11">
        <v>0</v>
      </c>
      <c r="N24" s="11">
        <v>0</v>
      </c>
      <c r="O24" s="11">
        <v>0</v>
      </c>
      <c r="P24" s="46">
        <v>0</v>
      </c>
    </row>
    <row r="25" spans="1:16" x14ac:dyDescent="0.35">
      <c r="A25" s="46">
        <v>1568</v>
      </c>
      <c r="B25" t="s">
        <v>328</v>
      </c>
      <c r="C25" t="s">
        <v>1095</v>
      </c>
      <c r="D25" t="s">
        <v>1096</v>
      </c>
      <c r="E25" s="2">
        <v>2022</v>
      </c>
      <c r="F25" s="2">
        <v>2024</v>
      </c>
      <c r="G25" s="2">
        <v>2024</v>
      </c>
      <c r="H25" s="27">
        <v>45548</v>
      </c>
      <c r="I25" s="11">
        <v>200000</v>
      </c>
      <c r="J25" s="11">
        <v>192000</v>
      </c>
      <c r="K25" s="11">
        <v>204000</v>
      </c>
      <c r="L25" s="6">
        <v>0.94117647058823528</v>
      </c>
      <c r="M25" s="11">
        <v>7863.5294117647063</v>
      </c>
      <c r="N25" s="11">
        <v>0</v>
      </c>
      <c r="O25" s="11">
        <v>0</v>
      </c>
      <c r="P25" s="46">
        <v>0</v>
      </c>
    </row>
    <row r="26" spans="1:16" x14ac:dyDescent="0.35">
      <c r="A26" s="46">
        <v>1561</v>
      </c>
      <c r="B26" t="s">
        <v>256</v>
      </c>
      <c r="C26" t="s">
        <v>1097</v>
      </c>
      <c r="D26" t="s">
        <v>1098</v>
      </c>
      <c r="E26" s="2">
        <v>2024</v>
      </c>
      <c r="F26" s="2">
        <v>2027</v>
      </c>
      <c r="G26" s="2">
        <v>2025</v>
      </c>
      <c r="H26" s="27">
        <v>45532</v>
      </c>
      <c r="I26" s="11">
        <v>60</v>
      </c>
      <c r="J26" s="11">
        <v>57.6</v>
      </c>
      <c r="K26" s="11">
        <v>2565.625</v>
      </c>
      <c r="L26" s="6">
        <v>2.2450669914738128E-2</v>
      </c>
      <c r="M26" s="11">
        <v>0</v>
      </c>
      <c r="N26" s="11">
        <v>0</v>
      </c>
      <c r="O26" s="11">
        <v>0</v>
      </c>
      <c r="P26" s="46">
        <v>0</v>
      </c>
    </row>
    <row r="27" spans="1:16" x14ac:dyDescent="0.35">
      <c r="A27" s="46">
        <v>1560</v>
      </c>
      <c r="B27" t="s">
        <v>256</v>
      </c>
      <c r="C27" t="s">
        <v>1099</v>
      </c>
      <c r="D27" t="s">
        <v>1100</v>
      </c>
      <c r="E27" s="2">
        <v>2024</v>
      </c>
      <c r="F27" s="2">
        <v>2027</v>
      </c>
      <c r="G27" s="2">
        <v>2025</v>
      </c>
      <c r="H27" s="27">
        <v>45532</v>
      </c>
      <c r="I27" s="11">
        <v>1760</v>
      </c>
      <c r="J27" s="11">
        <v>1689.6</v>
      </c>
      <c r="K27" s="11">
        <v>2200</v>
      </c>
      <c r="L27" s="6">
        <v>0.76800000000000002</v>
      </c>
      <c r="M27" s="11">
        <v>0</v>
      </c>
      <c r="N27" s="11">
        <v>0</v>
      </c>
      <c r="O27" s="11">
        <v>0</v>
      </c>
      <c r="P27" s="46">
        <v>0</v>
      </c>
    </row>
    <row r="28" spans="1:16" x14ac:dyDescent="0.35">
      <c r="A28" s="46">
        <v>1476</v>
      </c>
      <c r="B28" t="s">
        <v>256</v>
      </c>
      <c r="C28" t="s">
        <v>1101</v>
      </c>
      <c r="D28" t="s">
        <v>1102</v>
      </c>
      <c r="E28" s="2">
        <v>2020</v>
      </c>
      <c r="F28" s="2">
        <v>2024</v>
      </c>
      <c r="G28" s="2">
        <v>2024</v>
      </c>
      <c r="H28" s="27">
        <v>45532</v>
      </c>
      <c r="I28" s="11">
        <v>15399.887000000001</v>
      </c>
      <c r="J28" s="11">
        <v>14634.329699999998</v>
      </c>
      <c r="K28" s="11">
        <v>30899.886999999999</v>
      </c>
      <c r="L28" s="6">
        <v>0.47360463486484594</v>
      </c>
      <c r="M28" s="11">
        <v>0</v>
      </c>
      <c r="N28" s="11">
        <v>0</v>
      </c>
      <c r="O28" s="11">
        <v>0</v>
      </c>
      <c r="P28" s="46">
        <v>0</v>
      </c>
    </row>
    <row r="29" spans="1:16" x14ac:dyDescent="0.35">
      <c r="A29" s="46">
        <v>1475</v>
      </c>
      <c r="B29" t="s">
        <v>256</v>
      </c>
      <c r="C29" t="s">
        <v>1103</v>
      </c>
      <c r="D29" t="s">
        <v>1104</v>
      </c>
      <c r="E29" s="2">
        <v>2022</v>
      </c>
      <c r="F29" s="2">
        <v>2024</v>
      </c>
      <c r="G29" s="2">
        <v>2024</v>
      </c>
      <c r="H29" s="27">
        <v>45532</v>
      </c>
      <c r="I29" s="11">
        <v>126800.545</v>
      </c>
      <c r="J29" s="11">
        <v>118560.5232</v>
      </c>
      <c r="K29" s="11">
        <v>150000</v>
      </c>
      <c r="L29" s="6">
        <v>0.79040348800000004</v>
      </c>
      <c r="M29" s="11">
        <v>0</v>
      </c>
      <c r="N29" s="11">
        <v>0</v>
      </c>
      <c r="O29" s="11">
        <v>0</v>
      </c>
      <c r="P29" s="46">
        <v>0</v>
      </c>
    </row>
    <row r="30" spans="1:16" x14ac:dyDescent="0.35">
      <c r="A30" s="46">
        <v>1558</v>
      </c>
      <c r="B30" t="s">
        <v>148</v>
      </c>
      <c r="C30" t="s">
        <v>1093</v>
      </c>
      <c r="D30" t="s">
        <v>1105</v>
      </c>
      <c r="E30" s="2">
        <v>2024</v>
      </c>
      <c r="F30" s="2">
        <v>2026</v>
      </c>
      <c r="G30" s="2">
        <v>2024</v>
      </c>
      <c r="H30" s="27">
        <v>45518</v>
      </c>
      <c r="I30" s="11">
        <v>137940</v>
      </c>
      <c r="J30" s="11">
        <v>132422.39999999999</v>
      </c>
      <c r="K30" s="11">
        <v>338275</v>
      </c>
      <c r="L30" s="6">
        <v>0.39146374990761962</v>
      </c>
      <c r="M30" s="11">
        <v>0</v>
      </c>
      <c r="N30" s="11">
        <v>0</v>
      </c>
      <c r="O30" s="11">
        <v>0</v>
      </c>
      <c r="P30" s="46">
        <v>0</v>
      </c>
    </row>
    <row r="31" spans="1:16" x14ac:dyDescent="0.35">
      <c r="A31" s="46">
        <v>1557</v>
      </c>
      <c r="B31" t="s">
        <v>148</v>
      </c>
      <c r="C31" t="s">
        <v>1106</v>
      </c>
      <c r="D31" t="s">
        <v>1107</v>
      </c>
      <c r="E31" s="2">
        <v>2024</v>
      </c>
      <c r="F31" s="2">
        <v>2026</v>
      </c>
      <c r="G31" s="2">
        <v>2025</v>
      </c>
      <c r="H31" s="27">
        <v>45518</v>
      </c>
      <c r="I31" s="11">
        <v>125660</v>
      </c>
      <c r="J31" s="11">
        <v>120633.60000000001</v>
      </c>
      <c r="K31" s="11">
        <v>383660</v>
      </c>
      <c r="L31" s="6">
        <v>0.31442840014596263</v>
      </c>
      <c r="M31" s="11">
        <v>0</v>
      </c>
      <c r="N31" s="11">
        <v>0</v>
      </c>
      <c r="O31" s="11">
        <v>0</v>
      </c>
      <c r="P31" s="46">
        <v>0</v>
      </c>
    </row>
    <row r="32" spans="1:16" x14ac:dyDescent="0.35">
      <c r="A32" s="46">
        <v>1556</v>
      </c>
      <c r="B32" t="s">
        <v>148</v>
      </c>
      <c r="C32" t="s">
        <v>1078</v>
      </c>
      <c r="D32" t="s">
        <v>1108</v>
      </c>
      <c r="E32" s="2">
        <v>2024</v>
      </c>
      <c r="F32" s="2">
        <v>2026</v>
      </c>
      <c r="G32" s="2">
        <v>2024</v>
      </c>
      <c r="H32" s="27">
        <v>45518</v>
      </c>
      <c r="I32" s="11">
        <v>64380</v>
      </c>
      <c r="J32" s="11">
        <v>61804.800000000003</v>
      </c>
      <c r="K32" s="11">
        <v>198880</v>
      </c>
      <c r="L32" s="6">
        <v>0.3107642799678198</v>
      </c>
      <c r="M32" s="11">
        <v>0</v>
      </c>
      <c r="N32" s="11">
        <v>0</v>
      </c>
      <c r="O32" s="11">
        <v>0</v>
      </c>
      <c r="P32" s="46">
        <v>0</v>
      </c>
    </row>
    <row r="33" spans="1:16" x14ac:dyDescent="0.35">
      <c r="A33" s="46">
        <v>1473</v>
      </c>
      <c r="B33" t="s">
        <v>723</v>
      </c>
      <c r="C33" t="s">
        <v>1109</v>
      </c>
      <c r="D33" t="s">
        <v>1110</v>
      </c>
      <c r="E33" s="2">
        <v>2023</v>
      </c>
      <c r="F33" s="2">
        <v>2026</v>
      </c>
      <c r="G33" s="2">
        <v>2024</v>
      </c>
      <c r="H33" s="27">
        <v>45509</v>
      </c>
      <c r="I33" s="11">
        <v>43500</v>
      </c>
      <c r="J33" s="11">
        <v>41250</v>
      </c>
      <c r="K33" s="11">
        <v>375000</v>
      </c>
      <c r="L33" s="6">
        <v>0.11</v>
      </c>
      <c r="M33" s="11">
        <v>0</v>
      </c>
      <c r="N33" s="11">
        <v>49023.369999999995</v>
      </c>
      <c r="O33" s="11">
        <v>0</v>
      </c>
      <c r="P33" s="46">
        <v>0.58337810299999993</v>
      </c>
    </row>
    <row r="34" spans="1:16" x14ac:dyDescent="0.35">
      <c r="A34" s="46">
        <v>1571</v>
      </c>
      <c r="B34" t="s">
        <v>134</v>
      </c>
      <c r="C34" t="s">
        <v>1111</v>
      </c>
      <c r="D34" t="s">
        <v>1112</v>
      </c>
      <c r="E34" s="2">
        <v>2020</v>
      </c>
      <c r="F34" s="2">
        <v>2024</v>
      </c>
      <c r="G34" s="2">
        <v>2024</v>
      </c>
      <c r="H34" s="27">
        <v>45544</v>
      </c>
      <c r="I34" s="11">
        <v>40000</v>
      </c>
      <c r="J34" s="11">
        <v>38961.039136057749</v>
      </c>
      <c r="K34" s="11">
        <v>50000</v>
      </c>
      <c r="L34" s="6">
        <v>0.77922078272115503</v>
      </c>
      <c r="M34" s="11">
        <v>0</v>
      </c>
      <c r="N34" s="11">
        <v>0</v>
      </c>
      <c r="O34" s="11">
        <v>0</v>
      </c>
      <c r="P34" s="46">
        <v>0</v>
      </c>
    </row>
    <row r="35" spans="1:16" x14ac:dyDescent="0.35">
      <c r="A35" s="46">
        <v>1550</v>
      </c>
      <c r="B35" t="s">
        <v>764</v>
      </c>
      <c r="C35" t="s">
        <v>1113</v>
      </c>
      <c r="D35" t="s">
        <v>1114</v>
      </c>
      <c r="E35" s="2">
        <v>2024</v>
      </c>
      <c r="F35" s="2">
        <v>2026</v>
      </c>
      <c r="G35" s="2">
        <v>2023</v>
      </c>
      <c r="H35" s="27">
        <v>45422</v>
      </c>
      <c r="I35" s="11">
        <v>50000</v>
      </c>
      <c r="J35" s="11">
        <v>50000</v>
      </c>
      <c r="K35" s="11">
        <v>62500</v>
      </c>
      <c r="L35" s="6">
        <v>0.8</v>
      </c>
      <c r="M35" s="11">
        <v>0</v>
      </c>
      <c r="N35" s="11">
        <v>0</v>
      </c>
      <c r="O35" s="11">
        <v>0</v>
      </c>
      <c r="P35" s="46">
        <v>0</v>
      </c>
    </row>
    <row r="36" spans="1:16" x14ac:dyDescent="0.35">
      <c r="A36" s="46">
        <v>1548</v>
      </c>
      <c r="B36" t="s">
        <v>764</v>
      </c>
      <c r="C36" t="s">
        <v>1115</v>
      </c>
      <c r="D36" t="s">
        <v>1116</v>
      </c>
      <c r="E36" s="2">
        <v>2023</v>
      </c>
      <c r="F36" s="2">
        <v>2025</v>
      </c>
      <c r="G36" s="2">
        <v>2025</v>
      </c>
      <c r="H36" s="27">
        <v>45422</v>
      </c>
      <c r="I36" s="11">
        <v>25000</v>
      </c>
      <c r="J36" s="11">
        <v>25000</v>
      </c>
      <c r="K36" s="11">
        <v>31250</v>
      </c>
      <c r="L36" s="6">
        <v>0.8</v>
      </c>
      <c r="M36" s="11">
        <v>0</v>
      </c>
      <c r="N36" s="11">
        <v>0</v>
      </c>
      <c r="O36" s="11">
        <v>0</v>
      </c>
      <c r="P36" s="46">
        <v>0</v>
      </c>
    </row>
    <row r="37" spans="1:16" x14ac:dyDescent="0.35">
      <c r="A37" s="46">
        <v>1547</v>
      </c>
      <c r="B37" t="s">
        <v>764</v>
      </c>
      <c r="C37" t="s">
        <v>1117</v>
      </c>
      <c r="D37" t="s">
        <v>1118</v>
      </c>
      <c r="E37" s="2">
        <v>2024</v>
      </c>
      <c r="F37" s="2">
        <v>2026</v>
      </c>
      <c r="G37" s="2">
        <v>2025</v>
      </c>
      <c r="H37" s="27">
        <v>45422</v>
      </c>
      <c r="I37" s="11">
        <v>140000</v>
      </c>
      <c r="J37" s="11">
        <v>140000</v>
      </c>
      <c r="K37" s="11">
        <v>175000</v>
      </c>
      <c r="L37" s="6">
        <v>0.8</v>
      </c>
      <c r="M37" s="11">
        <v>0</v>
      </c>
      <c r="N37" s="11">
        <v>0</v>
      </c>
      <c r="O37" s="11">
        <v>0</v>
      </c>
      <c r="P37" s="46">
        <v>0</v>
      </c>
    </row>
    <row r="38" spans="1:16" x14ac:dyDescent="0.35">
      <c r="A38" s="46">
        <v>1573</v>
      </c>
      <c r="B38" t="s">
        <v>91</v>
      </c>
      <c r="C38" t="s">
        <v>1058</v>
      </c>
      <c r="D38" t="s">
        <v>1119</v>
      </c>
      <c r="E38" s="2">
        <v>2024</v>
      </c>
      <c r="F38" s="2">
        <v>2026</v>
      </c>
      <c r="G38" s="2">
        <v>2024</v>
      </c>
      <c r="H38" s="27">
        <v>45331</v>
      </c>
      <c r="I38" s="11">
        <v>33626.25</v>
      </c>
      <c r="J38" s="11">
        <v>31664.71</v>
      </c>
      <c r="K38" s="11">
        <v>55000</v>
      </c>
      <c r="L38" s="6">
        <v>0.57572199999999996</v>
      </c>
      <c r="M38" s="11">
        <v>0</v>
      </c>
      <c r="N38" s="11">
        <v>0</v>
      </c>
      <c r="O38" s="11">
        <v>0</v>
      </c>
      <c r="P38" s="46">
        <v>0</v>
      </c>
    </row>
    <row r="39" spans="1:16" x14ac:dyDescent="0.35">
      <c r="A39" s="46">
        <v>1539</v>
      </c>
      <c r="B39" t="s">
        <v>674</v>
      </c>
      <c r="C39" t="s">
        <v>1075</v>
      </c>
      <c r="D39" t="s">
        <v>1120</v>
      </c>
      <c r="E39" s="2">
        <v>2024</v>
      </c>
      <c r="F39" s="2">
        <v>2025</v>
      </c>
      <c r="G39" s="2">
        <v>2024</v>
      </c>
      <c r="H39" s="27">
        <v>45330</v>
      </c>
      <c r="I39" s="11">
        <v>30000</v>
      </c>
      <c r="J39" s="11">
        <v>28499.998502620423</v>
      </c>
      <c r="K39" s="11">
        <v>30000</v>
      </c>
      <c r="L39" s="6">
        <v>0.94999995008734728</v>
      </c>
      <c r="M39" s="11">
        <v>0</v>
      </c>
      <c r="N39" s="11">
        <v>0</v>
      </c>
      <c r="O39" s="11">
        <v>0</v>
      </c>
      <c r="P39" s="46">
        <v>0</v>
      </c>
    </row>
    <row r="40" spans="1:16" x14ac:dyDescent="0.35">
      <c r="A40" s="46">
        <v>1538</v>
      </c>
      <c r="B40" t="s">
        <v>674</v>
      </c>
      <c r="C40" t="s">
        <v>1121</v>
      </c>
      <c r="D40" t="s">
        <v>1122</v>
      </c>
      <c r="E40" s="2">
        <v>2023</v>
      </c>
      <c r="F40" s="2">
        <v>2025</v>
      </c>
      <c r="G40" s="2">
        <v>2024</v>
      </c>
      <c r="H40" s="27">
        <v>45330</v>
      </c>
      <c r="I40" s="11">
        <v>158000</v>
      </c>
      <c r="J40" s="11">
        <v>150099.99211380092</v>
      </c>
      <c r="K40" s="11">
        <v>437500</v>
      </c>
      <c r="L40" s="6">
        <v>0.34308569626011631</v>
      </c>
      <c r="M40" s="11">
        <v>0</v>
      </c>
      <c r="N40" s="11">
        <v>0</v>
      </c>
      <c r="O40" s="11">
        <v>0</v>
      </c>
      <c r="P40" s="46">
        <v>0</v>
      </c>
    </row>
    <row r="41" spans="1:16" x14ac:dyDescent="0.35">
      <c r="A41" s="46">
        <v>1537</v>
      </c>
      <c r="B41" t="s">
        <v>674</v>
      </c>
      <c r="C41" t="s">
        <v>1123</v>
      </c>
      <c r="D41" t="s">
        <v>1124</v>
      </c>
      <c r="E41" s="2">
        <v>2023</v>
      </c>
      <c r="F41" s="2">
        <v>2025</v>
      </c>
      <c r="G41" s="2">
        <v>2025</v>
      </c>
      <c r="H41" s="27">
        <v>45330</v>
      </c>
      <c r="I41" s="11">
        <v>1500</v>
      </c>
      <c r="J41" s="11">
        <v>1424.999925131021</v>
      </c>
      <c r="K41" s="11">
        <v>7500</v>
      </c>
      <c r="L41" s="6">
        <v>0.18999999001746939</v>
      </c>
      <c r="M41" s="11">
        <v>0</v>
      </c>
      <c r="N41" s="11">
        <v>0</v>
      </c>
      <c r="O41" s="11">
        <v>0</v>
      </c>
      <c r="P41" s="46">
        <v>0</v>
      </c>
    </row>
    <row r="42" spans="1:16" x14ac:dyDescent="0.35">
      <c r="A42" s="46">
        <v>1528</v>
      </c>
      <c r="B42" t="s">
        <v>567</v>
      </c>
      <c r="C42" t="s">
        <v>1125</v>
      </c>
      <c r="D42" t="s">
        <v>1126</v>
      </c>
      <c r="E42" s="2">
        <v>2022</v>
      </c>
      <c r="F42" s="2">
        <v>2025</v>
      </c>
      <c r="G42" s="2">
        <v>2024</v>
      </c>
      <c r="H42" s="27">
        <v>45282</v>
      </c>
      <c r="I42" s="11">
        <v>1393</v>
      </c>
      <c r="J42" s="11">
        <v>1323.349615140213</v>
      </c>
      <c r="K42" s="11">
        <v>25000</v>
      </c>
      <c r="L42" s="6">
        <v>5.2933984605608518E-2</v>
      </c>
      <c r="M42" s="11">
        <v>0</v>
      </c>
      <c r="N42" s="11">
        <v>0</v>
      </c>
      <c r="O42" s="11">
        <v>0</v>
      </c>
      <c r="P42" s="46">
        <v>0</v>
      </c>
    </row>
    <row r="43" spans="1:16" x14ac:dyDescent="0.35">
      <c r="A43" s="46">
        <v>1463</v>
      </c>
      <c r="B43" t="s">
        <v>567</v>
      </c>
      <c r="C43" t="s">
        <v>1127</v>
      </c>
      <c r="D43" t="s">
        <v>1128</v>
      </c>
      <c r="E43" s="2">
        <v>2022</v>
      </c>
      <c r="F43" s="2">
        <v>2027</v>
      </c>
      <c r="G43" s="2">
        <v>2024</v>
      </c>
      <c r="H43" s="27">
        <v>45282</v>
      </c>
      <c r="I43" s="11">
        <v>11997</v>
      </c>
      <c r="J43" s="11">
        <v>11372.147719272547</v>
      </c>
      <c r="K43" s="11">
        <v>18500</v>
      </c>
      <c r="L43" s="6">
        <v>0.61471068752824565</v>
      </c>
      <c r="M43" s="11">
        <v>0</v>
      </c>
      <c r="N43" s="11">
        <v>0</v>
      </c>
      <c r="O43" s="11">
        <v>0</v>
      </c>
      <c r="P43" s="46">
        <v>0</v>
      </c>
    </row>
    <row r="44" spans="1:16" x14ac:dyDescent="0.35">
      <c r="A44" s="46">
        <v>1462</v>
      </c>
      <c r="B44" t="s">
        <v>567</v>
      </c>
      <c r="C44" t="s">
        <v>1129</v>
      </c>
      <c r="D44" t="s">
        <v>1130</v>
      </c>
      <c r="E44" s="2">
        <v>2022</v>
      </c>
      <c r="F44" s="2">
        <v>2023</v>
      </c>
      <c r="G44" s="2">
        <v>2024</v>
      </c>
      <c r="H44" s="27">
        <v>45282</v>
      </c>
      <c r="I44" s="11">
        <v>23116</v>
      </c>
      <c r="J44" s="11">
        <v>21490.188050308887</v>
      </c>
      <c r="K44" s="11">
        <v>34000</v>
      </c>
      <c r="L44" s="6">
        <v>0.63206435442084974</v>
      </c>
      <c r="M44" s="11">
        <v>0</v>
      </c>
      <c r="N44" s="11">
        <v>0</v>
      </c>
      <c r="O44" s="11">
        <v>0</v>
      </c>
      <c r="P44" s="46">
        <v>0</v>
      </c>
    </row>
    <row r="45" spans="1:16" x14ac:dyDescent="0.35">
      <c r="A45" s="46">
        <v>1392</v>
      </c>
      <c r="B45" t="s">
        <v>567</v>
      </c>
      <c r="C45" t="s">
        <v>1131</v>
      </c>
      <c r="D45" t="s">
        <v>1132</v>
      </c>
      <c r="E45" s="2">
        <v>2021</v>
      </c>
      <c r="F45" s="2">
        <v>2024</v>
      </c>
      <c r="G45" s="2">
        <v>2024</v>
      </c>
      <c r="H45" s="27">
        <v>45282</v>
      </c>
      <c r="I45" s="11">
        <v>8395</v>
      </c>
      <c r="J45" s="11">
        <v>7705.2491725376431</v>
      </c>
      <c r="K45" s="11">
        <v>22800</v>
      </c>
      <c r="L45" s="6">
        <v>0.33794952511130011</v>
      </c>
      <c r="M45" s="11">
        <v>0</v>
      </c>
      <c r="N45" s="11">
        <v>0</v>
      </c>
      <c r="O45" s="11">
        <v>0</v>
      </c>
      <c r="P45" s="46">
        <v>0</v>
      </c>
    </row>
    <row r="46" spans="1:16" x14ac:dyDescent="0.35">
      <c r="A46" s="46">
        <v>1391</v>
      </c>
      <c r="B46" t="s">
        <v>567</v>
      </c>
      <c r="C46" t="s">
        <v>1133</v>
      </c>
      <c r="D46" t="s">
        <v>1134</v>
      </c>
      <c r="E46" s="2">
        <v>2021</v>
      </c>
      <c r="F46" s="2">
        <v>2023</v>
      </c>
      <c r="G46" s="2">
        <v>2024</v>
      </c>
      <c r="H46" s="27">
        <v>45282</v>
      </c>
      <c r="I46" s="11">
        <v>15340</v>
      </c>
      <c r="J46" s="11">
        <v>14547.99589998619</v>
      </c>
      <c r="K46" s="11">
        <v>25000</v>
      </c>
      <c r="L46" s="6">
        <v>0.58191983599944741</v>
      </c>
      <c r="M46" s="11">
        <v>0</v>
      </c>
      <c r="N46" s="11">
        <v>0</v>
      </c>
      <c r="O46" s="11">
        <v>0</v>
      </c>
      <c r="P46" s="46">
        <v>0</v>
      </c>
    </row>
    <row r="47" spans="1:16" x14ac:dyDescent="0.35">
      <c r="A47" s="46">
        <v>1390</v>
      </c>
      <c r="B47" t="s">
        <v>567</v>
      </c>
      <c r="C47" t="s">
        <v>1135</v>
      </c>
      <c r="D47" t="s">
        <v>1136</v>
      </c>
      <c r="E47" s="2">
        <v>2021</v>
      </c>
      <c r="F47" s="2">
        <v>2023</v>
      </c>
      <c r="G47" s="2">
        <v>2024</v>
      </c>
      <c r="H47" s="27">
        <v>45282</v>
      </c>
      <c r="I47" s="11">
        <v>2101</v>
      </c>
      <c r="J47" s="11">
        <v>1895.9499720955932</v>
      </c>
      <c r="K47" s="11">
        <v>32000</v>
      </c>
      <c r="L47" s="6">
        <v>5.9248436627987282E-2</v>
      </c>
      <c r="M47" s="11">
        <v>0</v>
      </c>
      <c r="N47" s="11">
        <v>0</v>
      </c>
      <c r="O47" s="11">
        <v>0</v>
      </c>
      <c r="P47" s="46">
        <v>0</v>
      </c>
    </row>
    <row r="48" spans="1:16" x14ac:dyDescent="0.35">
      <c r="A48" s="46">
        <v>1389</v>
      </c>
      <c r="B48" t="s">
        <v>567</v>
      </c>
      <c r="C48" t="s">
        <v>1137</v>
      </c>
      <c r="D48" t="s">
        <v>1138</v>
      </c>
      <c r="E48" s="2">
        <v>2021</v>
      </c>
      <c r="F48" s="2">
        <v>2023</v>
      </c>
      <c r="G48" s="2">
        <v>2025</v>
      </c>
      <c r="H48" s="27">
        <v>45282</v>
      </c>
      <c r="I48" s="11">
        <v>2351</v>
      </c>
      <c r="J48" s="11">
        <v>2133.4499030252796</v>
      </c>
      <c r="K48" s="11">
        <v>29000</v>
      </c>
      <c r="L48" s="6">
        <v>7.3567238035354462E-2</v>
      </c>
      <c r="M48" s="11">
        <v>0</v>
      </c>
      <c r="N48" s="11">
        <v>0</v>
      </c>
      <c r="O48" s="11">
        <v>0</v>
      </c>
      <c r="P48" s="46">
        <v>0</v>
      </c>
    </row>
    <row r="49" spans="1:16" x14ac:dyDescent="0.35">
      <c r="A49" s="46">
        <v>1388</v>
      </c>
      <c r="B49" t="s">
        <v>567</v>
      </c>
      <c r="C49" t="s">
        <v>1139</v>
      </c>
      <c r="D49" t="s">
        <v>1140</v>
      </c>
      <c r="E49" s="2">
        <v>2021</v>
      </c>
      <c r="F49" s="2">
        <v>2027</v>
      </c>
      <c r="G49" s="2">
        <v>2025</v>
      </c>
      <c r="H49" s="27">
        <v>45282</v>
      </c>
      <c r="I49" s="11">
        <v>5303</v>
      </c>
      <c r="J49" s="11">
        <v>4832.8496676336508</v>
      </c>
      <c r="K49" s="11">
        <v>11400</v>
      </c>
      <c r="L49" s="6">
        <v>0.42393418137137301</v>
      </c>
      <c r="M49" s="11">
        <v>0</v>
      </c>
      <c r="N49" s="11">
        <v>0</v>
      </c>
      <c r="O49" s="11">
        <v>0</v>
      </c>
      <c r="P49" s="46">
        <v>0</v>
      </c>
    </row>
    <row r="50" spans="1:16" x14ac:dyDescent="0.35">
      <c r="A50" s="46">
        <v>1497</v>
      </c>
      <c r="B50" t="s">
        <v>440</v>
      </c>
      <c r="C50" t="s">
        <v>1093</v>
      </c>
      <c r="D50" t="s">
        <v>1141</v>
      </c>
      <c r="E50" s="2">
        <v>2020</v>
      </c>
      <c r="F50" s="2">
        <v>2023</v>
      </c>
      <c r="G50" s="2">
        <v>2024</v>
      </c>
      <c r="H50" s="27">
        <v>45275</v>
      </c>
      <c r="I50" s="11">
        <v>221000</v>
      </c>
      <c r="J50" s="11">
        <v>142959.929</v>
      </c>
      <c r="K50" s="11">
        <v>311259.92599999998</v>
      </c>
      <c r="L50" s="6">
        <v>0.45929436158768477</v>
      </c>
      <c r="M50" s="11">
        <v>0</v>
      </c>
      <c r="N50" s="11">
        <v>0</v>
      </c>
      <c r="O50" s="11">
        <v>0</v>
      </c>
      <c r="P50" s="46">
        <v>0</v>
      </c>
    </row>
    <row r="51" spans="1:16" x14ac:dyDescent="0.35">
      <c r="A51" s="46">
        <v>1434</v>
      </c>
      <c r="B51" t="s">
        <v>120</v>
      </c>
      <c r="C51" t="s">
        <v>1142</v>
      </c>
      <c r="D51" t="s">
        <v>1143</v>
      </c>
      <c r="E51" s="2">
        <v>2022</v>
      </c>
      <c r="F51" s="2">
        <v>2025</v>
      </c>
      <c r="G51" s="2">
        <v>2025</v>
      </c>
      <c r="H51" s="27">
        <v>45250</v>
      </c>
      <c r="I51" s="11">
        <v>140000</v>
      </c>
      <c r="J51" s="11">
        <v>126660</v>
      </c>
      <c r="K51" s="11">
        <v>140000</v>
      </c>
      <c r="L51" s="6">
        <v>0.90471428571428569</v>
      </c>
      <c r="M51" s="11">
        <v>0</v>
      </c>
      <c r="N51" s="11">
        <v>0</v>
      </c>
      <c r="O51" s="11">
        <v>0</v>
      </c>
      <c r="P51" s="46">
        <v>0</v>
      </c>
    </row>
    <row r="52" spans="1:16" x14ac:dyDescent="0.35">
      <c r="A52" s="46">
        <v>1513</v>
      </c>
      <c r="B52" t="s">
        <v>191</v>
      </c>
      <c r="C52" t="s">
        <v>1144</v>
      </c>
      <c r="D52" t="s">
        <v>1145</v>
      </c>
      <c r="E52" s="2">
        <v>2023</v>
      </c>
      <c r="F52" s="2">
        <v>2024</v>
      </c>
      <c r="G52" s="2">
        <v>2024</v>
      </c>
      <c r="H52" s="27">
        <v>45236</v>
      </c>
      <c r="I52" s="11">
        <v>12000</v>
      </c>
      <c r="J52" s="11">
        <v>11520</v>
      </c>
      <c r="K52" s="11">
        <v>25000</v>
      </c>
      <c r="L52" s="6">
        <v>0.46079999999999999</v>
      </c>
      <c r="M52" s="11">
        <v>0</v>
      </c>
      <c r="N52" s="11">
        <v>0</v>
      </c>
      <c r="O52" s="11">
        <v>0</v>
      </c>
      <c r="P52" s="46">
        <v>0</v>
      </c>
    </row>
    <row r="53" spans="1:16" x14ac:dyDescent="0.35">
      <c r="A53" s="46">
        <v>1173</v>
      </c>
      <c r="B53" t="s">
        <v>1146</v>
      </c>
      <c r="C53" t="s">
        <v>1147</v>
      </c>
      <c r="D53" t="s">
        <v>1148</v>
      </c>
      <c r="E53" s="2">
        <v>2017</v>
      </c>
      <c r="F53" s="2">
        <v>2022</v>
      </c>
      <c r="G53" s="2">
        <v>2024</v>
      </c>
      <c r="H53" s="27">
        <v>45223</v>
      </c>
      <c r="I53" s="11">
        <v>8400</v>
      </c>
      <c r="J53" s="11">
        <v>6041.317</v>
      </c>
      <c r="K53" s="11">
        <v>32000</v>
      </c>
      <c r="L53" s="6">
        <v>0.18879115625000001</v>
      </c>
      <c r="M53" s="11">
        <v>0</v>
      </c>
      <c r="N53" s="11">
        <v>0</v>
      </c>
      <c r="O53" s="11">
        <v>0</v>
      </c>
      <c r="P53" s="46">
        <v>0</v>
      </c>
    </row>
    <row r="54" spans="1:16" x14ac:dyDescent="0.35">
      <c r="A54" s="46">
        <v>1158</v>
      </c>
      <c r="B54" t="s">
        <v>456</v>
      </c>
      <c r="C54" t="s">
        <v>1149</v>
      </c>
      <c r="D54" t="s">
        <v>1150</v>
      </c>
      <c r="E54" s="2">
        <v>2018</v>
      </c>
      <c r="F54" s="2">
        <v>2023</v>
      </c>
      <c r="G54" s="2">
        <v>2024</v>
      </c>
      <c r="H54" s="27">
        <v>45093</v>
      </c>
      <c r="I54" s="11">
        <v>21500</v>
      </c>
      <c r="J54" s="11">
        <v>18054.140695652171</v>
      </c>
      <c r="K54" s="11">
        <v>27000</v>
      </c>
      <c r="L54" s="6">
        <v>0.66867187761674718</v>
      </c>
      <c r="M54" s="11">
        <v>267.46875104669891</v>
      </c>
      <c r="N54" s="11">
        <v>0</v>
      </c>
      <c r="O54" s="11">
        <v>0</v>
      </c>
      <c r="P54" s="46">
        <v>0</v>
      </c>
    </row>
    <row r="55" spans="1:16" x14ac:dyDescent="0.35">
      <c r="A55" s="46">
        <v>1479</v>
      </c>
      <c r="B55" t="s">
        <v>764</v>
      </c>
      <c r="C55" t="s">
        <v>1151</v>
      </c>
      <c r="D55" t="s">
        <v>1152</v>
      </c>
      <c r="E55" s="2">
        <v>2021</v>
      </c>
      <c r="F55" s="2">
        <v>2024</v>
      </c>
      <c r="G55" s="2">
        <v>2025</v>
      </c>
      <c r="H55" s="27">
        <v>45078</v>
      </c>
      <c r="I55" s="11">
        <v>108250.027</v>
      </c>
      <c r="J55" s="11">
        <v>108250.027</v>
      </c>
      <c r="K55" s="11">
        <v>108250.027</v>
      </c>
      <c r="L55" s="6">
        <v>1</v>
      </c>
      <c r="M55" s="11">
        <v>0</v>
      </c>
      <c r="N55" s="11">
        <v>0</v>
      </c>
      <c r="O55" s="11">
        <v>0</v>
      </c>
      <c r="P55" s="46">
        <v>0</v>
      </c>
    </row>
    <row r="56" spans="1:16" x14ac:dyDescent="0.35">
      <c r="A56" s="46">
        <v>1306</v>
      </c>
      <c r="B56" t="s">
        <v>435</v>
      </c>
      <c r="C56" t="s">
        <v>1153</v>
      </c>
      <c r="D56" t="s">
        <v>1154</v>
      </c>
      <c r="E56" s="2">
        <v>2021</v>
      </c>
      <c r="F56" s="2">
        <v>2022</v>
      </c>
      <c r="G56" s="2">
        <v>2024</v>
      </c>
      <c r="H56" s="27">
        <v>44902</v>
      </c>
      <c r="I56" s="11">
        <v>37400</v>
      </c>
      <c r="J56" s="11">
        <v>33387.755102040821</v>
      </c>
      <c r="K56" s="11">
        <v>37400</v>
      </c>
      <c r="L56" s="6">
        <v>0.89272072465349772</v>
      </c>
      <c r="M56" s="11">
        <v>0</v>
      </c>
      <c r="N56" s="11">
        <v>0</v>
      </c>
      <c r="O56" s="11">
        <v>0</v>
      </c>
      <c r="P56" s="46">
        <v>0</v>
      </c>
    </row>
    <row r="57" spans="1:16" x14ac:dyDescent="0.35">
      <c r="A57" s="46">
        <v>1442</v>
      </c>
      <c r="B57" t="s">
        <v>298</v>
      </c>
      <c r="C57" t="s">
        <v>1155</v>
      </c>
      <c r="D57" t="s">
        <v>1156</v>
      </c>
      <c r="E57" s="2">
        <v>2022</v>
      </c>
      <c r="F57" s="2">
        <v>2022</v>
      </c>
      <c r="G57" s="2">
        <v>2024</v>
      </c>
      <c r="H57" s="27">
        <v>44875</v>
      </c>
      <c r="I57" s="11">
        <v>1600</v>
      </c>
      <c r="J57" s="11">
        <v>1473.6851267544341</v>
      </c>
      <c r="K57" s="11">
        <v>16000</v>
      </c>
      <c r="L57" s="6">
        <v>9.2105320422152095E-2</v>
      </c>
      <c r="M57" s="11">
        <v>0</v>
      </c>
      <c r="N57" s="11">
        <v>0</v>
      </c>
      <c r="O57" s="11">
        <v>0</v>
      </c>
      <c r="P57" s="46">
        <v>0</v>
      </c>
    </row>
    <row r="58" spans="1:16" x14ac:dyDescent="0.35">
      <c r="A58" s="46">
        <v>1303</v>
      </c>
      <c r="B58" t="s">
        <v>148</v>
      </c>
      <c r="C58" t="s">
        <v>1157</v>
      </c>
      <c r="D58" t="s">
        <v>1158</v>
      </c>
      <c r="E58" s="2">
        <v>2020</v>
      </c>
      <c r="F58" s="2">
        <v>2024</v>
      </c>
      <c r="G58" s="2">
        <v>2024</v>
      </c>
      <c r="H58" s="27">
        <v>44896</v>
      </c>
      <c r="I58" s="11">
        <v>282000</v>
      </c>
      <c r="J58" s="11">
        <v>258633.33462686569</v>
      </c>
      <c r="K58" s="11">
        <v>325000</v>
      </c>
      <c r="L58" s="6">
        <v>0.79579487577497132</v>
      </c>
      <c r="M58" s="11">
        <v>0</v>
      </c>
      <c r="N58" s="11">
        <v>0</v>
      </c>
      <c r="O58" s="11">
        <v>0</v>
      </c>
      <c r="P58" s="46">
        <v>0</v>
      </c>
    </row>
    <row r="59" spans="1:16" x14ac:dyDescent="0.35">
      <c r="A59" s="46">
        <v>1379</v>
      </c>
      <c r="B59" t="s">
        <v>743</v>
      </c>
      <c r="C59" t="s">
        <v>1159</v>
      </c>
      <c r="D59" t="s">
        <v>1160</v>
      </c>
      <c r="E59" s="2">
        <v>2018</v>
      </c>
      <c r="F59" s="2">
        <v>2023</v>
      </c>
      <c r="G59" s="2">
        <v>2024</v>
      </c>
      <c r="H59" s="27">
        <v>44860</v>
      </c>
      <c r="I59" s="11">
        <v>68620</v>
      </c>
      <c r="J59" s="11">
        <v>59561.5</v>
      </c>
      <c r="K59" s="11">
        <v>175000</v>
      </c>
      <c r="L59" s="6">
        <v>0.34035142857142864</v>
      </c>
      <c r="M59" s="11">
        <v>34035.142857142862</v>
      </c>
      <c r="N59" s="11">
        <v>0</v>
      </c>
      <c r="O59" s="11">
        <v>0</v>
      </c>
      <c r="P59" s="46">
        <v>0</v>
      </c>
    </row>
    <row r="60" spans="1:16" x14ac:dyDescent="0.35">
      <c r="A60" s="46">
        <v>1433</v>
      </c>
      <c r="B60" t="s">
        <v>1161</v>
      </c>
      <c r="C60" t="s">
        <v>1162</v>
      </c>
      <c r="D60" t="s">
        <v>1163</v>
      </c>
      <c r="E60" s="2">
        <v>2022</v>
      </c>
      <c r="F60" s="2">
        <v>2022</v>
      </c>
      <c r="G60" s="2">
        <v>2024</v>
      </c>
      <c r="H60" s="27">
        <v>44841</v>
      </c>
      <c r="I60" s="11">
        <v>6500</v>
      </c>
      <c r="J60" s="11">
        <v>5720</v>
      </c>
      <c r="K60" s="11">
        <v>8268.75</v>
      </c>
      <c r="L60" s="6">
        <v>0.6917611489040062</v>
      </c>
      <c r="M60" s="11">
        <v>0</v>
      </c>
      <c r="N60" s="11">
        <v>0</v>
      </c>
      <c r="O60" s="11">
        <v>0</v>
      </c>
      <c r="P60" s="46">
        <v>0</v>
      </c>
    </row>
    <row r="61" spans="1:16" x14ac:dyDescent="0.35">
      <c r="A61" s="46">
        <v>1432</v>
      </c>
      <c r="B61" t="s">
        <v>1161</v>
      </c>
      <c r="C61" t="s">
        <v>1164</v>
      </c>
      <c r="D61" t="s">
        <v>1165</v>
      </c>
      <c r="E61" s="2">
        <v>2021</v>
      </c>
      <c r="F61" s="2">
        <v>2023</v>
      </c>
      <c r="G61" s="2">
        <v>2024</v>
      </c>
      <c r="H61" s="27">
        <v>44841</v>
      </c>
      <c r="I61" s="11">
        <v>6615</v>
      </c>
      <c r="J61" s="11">
        <v>5821.2</v>
      </c>
      <c r="K61" s="11">
        <v>16589</v>
      </c>
      <c r="L61" s="6">
        <v>0.35090722768099342</v>
      </c>
      <c r="M61" s="11">
        <v>0</v>
      </c>
      <c r="N61" s="11">
        <v>0</v>
      </c>
      <c r="O61" s="11">
        <v>0</v>
      </c>
      <c r="P61" s="46">
        <v>0</v>
      </c>
    </row>
    <row r="62" spans="1:16" x14ac:dyDescent="0.35">
      <c r="A62" s="46">
        <v>1431</v>
      </c>
      <c r="B62" t="s">
        <v>188</v>
      </c>
      <c r="C62" t="s">
        <v>1075</v>
      </c>
      <c r="D62" t="s">
        <v>1166</v>
      </c>
      <c r="E62" s="2">
        <v>2019</v>
      </c>
      <c r="F62" s="2">
        <v>2022</v>
      </c>
      <c r="G62" s="2">
        <v>2024</v>
      </c>
      <c r="H62" s="27">
        <v>44840</v>
      </c>
      <c r="I62" s="11">
        <v>12238.37</v>
      </c>
      <c r="J62" s="11">
        <v>11320.49</v>
      </c>
      <c r="K62" s="11">
        <v>21129.212</v>
      </c>
      <c r="L62" s="6">
        <v>0.53577435826759656</v>
      </c>
      <c r="M62" s="11">
        <v>0</v>
      </c>
      <c r="N62" s="11">
        <v>0</v>
      </c>
      <c r="O62" s="11">
        <v>0</v>
      </c>
      <c r="P62" s="46">
        <v>0</v>
      </c>
    </row>
    <row r="63" spans="1:16" x14ac:dyDescent="0.35">
      <c r="A63" s="46">
        <v>1404</v>
      </c>
      <c r="B63" t="s">
        <v>346</v>
      </c>
      <c r="C63" t="s">
        <v>1167</v>
      </c>
      <c r="D63" t="s">
        <v>1168</v>
      </c>
      <c r="E63" s="2">
        <v>2021</v>
      </c>
      <c r="F63" s="2">
        <v>2025</v>
      </c>
      <c r="G63" s="2">
        <v>2025</v>
      </c>
      <c r="H63" s="27">
        <v>44719</v>
      </c>
      <c r="I63" s="11">
        <v>101000</v>
      </c>
      <c r="J63" s="11">
        <v>87872.875598086132</v>
      </c>
      <c r="K63" s="11">
        <v>276300</v>
      </c>
      <c r="L63" s="6">
        <v>0.31803429460038407</v>
      </c>
      <c r="M63" s="11">
        <v>0</v>
      </c>
      <c r="N63" s="11">
        <v>0</v>
      </c>
      <c r="O63" s="11">
        <v>0</v>
      </c>
      <c r="P63" s="46">
        <v>0</v>
      </c>
    </row>
    <row r="64" spans="1:16" x14ac:dyDescent="0.35">
      <c r="A64" s="46">
        <v>1408</v>
      </c>
      <c r="B64" t="s">
        <v>764</v>
      </c>
      <c r="C64" t="s">
        <v>1169</v>
      </c>
      <c r="D64" t="s">
        <v>1170</v>
      </c>
      <c r="E64" s="2">
        <v>2021</v>
      </c>
      <c r="F64" s="2">
        <v>2023</v>
      </c>
      <c r="G64" s="2">
        <v>2025</v>
      </c>
      <c r="H64" s="27">
        <v>44620</v>
      </c>
      <c r="I64" s="11">
        <v>58000</v>
      </c>
      <c r="J64" s="11">
        <v>57999.999999999993</v>
      </c>
      <c r="K64" s="11">
        <v>72500</v>
      </c>
      <c r="L64" s="6">
        <v>0.79999999999999982</v>
      </c>
      <c r="M64" s="11">
        <v>0</v>
      </c>
      <c r="N64" s="11">
        <v>0</v>
      </c>
      <c r="O64" s="11">
        <v>0</v>
      </c>
      <c r="P64" s="46">
        <v>0</v>
      </c>
    </row>
    <row r="65" spans="1:16" x14ac:dyDescent="0.35">
      <c r="A65" s="46">
        <v>1393</v>
      </c>
      <c r="B65" t="s">
        <v>567</v>
      </c>
      <c r="C65" t="s">
        <v>1171</v>
      </c>
      <c r="D65" t="s">
        <v>1172</v>
      </c>
      <c r="E65" s="2">
        <v>2021</v>
      </c>
      <c r="F65" s="2">
        <v>2025</v>
      </c>
      <c r="G65" s="2">
        <v>2024</v>
      </c>
      <c r="H65" s="27">
        <v>44559</v>
      </c>
      <c r="I65" s="11">
        <v>3000</v>
      </c>
      <c r="J65" s="11">
        <v>2700</v>
      </c>
      <c r="K65" s="11">
        <v>70000</v>
      </c>
      <c r="L65" s="6">
        <v>3.8571428571428569E-2</v>
      </c>
      <c r="M65" s="11">
        <v>0</v>
      </c>
      <c r="N65" s="11">
        <v>0</v>
      </c>
      <c r="O65" s="11">
        <v>0</v>
      </c>
      <c r="P65" s="46">
        <v>0</v>
      </c>
    </row>
    <row r="66" spans="1:16" x14ac:dyDescent="0.35">
      <c r="A66" s="46">
        <v>1278</v>
      </c>
      <c r="B66" t="s">
        <v>567</v>
      </c>
      <c r="C66" t="s">
        <v>1173</v>
      </c>
      <c r="D66" t="s">
        <v>1174</v>
      </c>
      <c r="E66" s="2">
        <v>2020</v>
      </c>
      <c r="F66" s="2">
        <v>2021</v>
      </c>
      <c r="G66" s="2">
        <v>2024</v>
      </c>
      <c r="H66" s="27">
        <v>44559</v>
      </c>
      <c r="I66" s="11">
        <v>16000</v>
      </c>
      <c r="J66" s="11">
        <v>13816.209863013699</v>
      </c>
      <c r="K66" s="11">
        <v>16000</v>
      </c>
      <c r="L66" s="6">
        <v>0.86351311643835604</v>
      </c>
      <c r="M66" s="11">
        <v>0</v>
      </c>
      <c r="N66" s="11">
        <v>0</v>
      </c>
      <c r="O66" s="11">
        <v>0</v>
      </c>
      <c r="P66" s="46">
        <v>0</v>
      </c>
    </row>
    <row r="67" spans="1:16" x14ac:dyDescent="0.35">
      <c r="A67" s="46">
        <v>1276</v>
      </c>
      <c r="B67" t="s">
        <v>567</v>
      </c>
      <c r="C67" t="s">
        <v>1175</v>
      </c>
      <c r="D67" t="s">
        <v>1176</v>
      </c>
      <c r="E67" s="2">
        <v>2020</v>
      </c>
      <c r="F67" s="2">
        <v>2021</v>
      </c>
      <c r="G67" s="2">
        <v>2024</v>
      </c>
      <c r="H67" s="27">
        <v>44559</v>
      </c>
      <c r="I67" s="11">
        <v>25000</v>
      </c>
      <c r="J67" s="11">
        <v>22256.754109589041</v>
      </c>
      <c r="K67" s="11">
        <v>25000</v>
      </c>
      <c r="L67" s="6">
        <v>0.89027016438356166</v>
      </c>
      <c r="M67" s="11">
        <v>890.27016438356168</v>
      </c>
      <c r="N67" s="11">
        <v>0</v>
      </c>
      <c r="O67" s="11">
        <v>0</v>
      </c>
      <c r="P67" s="46">
        <v>0</v>
      </c>
    </row>
    <row r="68" spans="1:16" x14ac:dyDescent="0.35">
      <c r="A68" s="46">
        <v>1275</v>
      </c>
      <c r="B68" t="s">
        <v>567</v>
      </c>
      <c r="C68" t="s">
        <v>1177</v>
      </c>
      <c r="D68" t="s">
        <v>1178</v>
      </c>
      <c r="E68" s="2">
        <v>2020</v>
      </c>
      <c r="F68" s="2">
        <v>2020</v>
      </c>
      <c r="G68" s="2">
        <v>2024</v>
      </c>
      <c r="H68" s="27">
        <v>44559</v>
      </c>
      <c r="I68" s="11">
        <v>63340</v>
      </c>
      <c r="J68" s="11">
        <v>54281.646027397263</v>
      </c>
      <c r="K68" s="11">
        <v>76000</v>
      </c>
      <c r="L68" s="6">
        <v>0.71423218457101656</v>
      </c>
      <c r="M68" s="11">
        <v>714.23218457101666</v>
      </c>
      <c r="N68" s="11">
        <v>0</v>
      </c>
      <c r="O68" s="11">
        <v>0</v>
      </c>
      <c r="P68" s="46">
        <v>0</v>
      </c>
    </row>
    <row r="69" spans="1:16" x14ac:dyDescent="0.35">
      <c r="A69" s="46">
        <v>1381</v>
      </c>
      <c r="B69" t="s">
        <v>982</v>
      </c>
      <c r="C69" t="s">
        <v>1179</v>
      </c>
      <c r="D69" t="s">
        <v>1180</v>
      </c>
      <c r="E69" s="2">
        <v>2021</v>
      </c>
      <c r="F69" s="2">
        <v>2022</v>
      </c>
      <c r="G69" s="2">
        <v>2024</v>
      </c>
      <c r="H69" s="27">
        <v>44552</v>
      </c>
      <c r="I69" s="11">
        <v>7700</v>
      </c>
      <c r="J69" s="11">
        <v>5999.6491361651142</v>
      </c>
      <c r="K69" s="11">
        <v>7700</v>
      </c>
      <c r="L69" s="6">
        <v>0.77917521248897581</v>
      </c>
      <c r="M69" s="11">
        <v>0</v>
      </c>
      <c r="N69" s="11">
        <v>0</v>
      </c>
      <c r="O69" s="11">
        <v>0</v>
      </c>
      <c r="P69" s="46">
        <v>0</v>
      </c>
    </row>
    <row r="70" spans="1:16" x14ac:dyDescent="0.35">
      <c r="A70" s="46">
        <v>1067</v>
      </c>
      <c r="B70" t="s">
        <v>743</v>
      </c>
      <c r="C70" t="s">
        <v>1181</v>
      </c>
      <c r="D70" t="s">
        <v>1182</v>
      </c>
      <c r="E70" s="2">
        <v>2013</v>
      </c>
      <c r="F70" s="2">
        <v>2023</v>
      </c>
      <c r="G70" s="2">
        <v>2024</v>
      </c>
      <c r="H70" s="27">
        <v>44553</v>
      </c>
      <c r="I70" s="11">
        <v>72280</v>
      </c>
      <c r="J70" s="11">
        <v>58307.189124296674</v>
      </c>
      <c r="K70" s="11">
        <v>420000</v>
      </c>
      <c r="L70" s="6">
        <v>0.13882664077213491</v>
      </c>
      <c r="M70" s="11">
        <v>4997.7590677968574</v>
      </c>
      <c r="N70" s="11">
        <v>22073.435882769456</v>
      </c>
      <c r="O70" s="11">
        <v>0</v>
      </c>
      <c r="P70" s="46">
        <v>0.26267388700495653</v>
      </c>
    </row>
    <row r="71" spans="1:16" x14ac:dyDescent="0.35">
      <c r="A71" s="46">
        <v>1165</v>
      </c>
      <c r="B71" t="s">
        <v>1183</v>
      </c>
      <c r="C71" t="s">
        <v>1184</v>
      </c>
      <c r="D71" t="s">
        <v>1185</v>
      </c>
      <c r="E71" s="2">
        <v>2018</v>
      </c>
      <c r="F71" s="2">
        <v>2021</v>
      </c>
      <c r="G71" s="2">
        <v>2024</v>
      </c>
      <c r="H71" s="27">
        <v>44515</v>
      </c>
      <c r="I71" s="11">
        <v>178500</v>
      </c>
      <c r="J71" s="11">
        <v>115795.031</v>
      </c>
      <c r="K71" s="11">
        <v>135556</v>
      </c>
      <c r="L71" s="6">
        <v>0.85422283779397423</v>
      </c>
      <c r="M71" s="11">
        <v>9908.9849184101004</v>
      </c>
      <c r="N71" s="11">
        <v>0</v>
      </c>
      <c r="O71" s="11">
        <v>0</v>
      </c>
      <c r="P71" s="46">
        <v>0</v>
      </c>
    </row>
    <row r="72" spans="1:16" x14ac:dyDescent="0.35">
      <c r="A72" s="46">
        <v>1311</v>
      </c>
      <c r="B72" t="s">
        <v>248</v>
      </c>
      <c r="C72" t="s">
        <v>1186</v>
      </c>
      <c r="D72" t="s">
        <v>1187</v>
      </c>
      <c r="E72" s="2">
        <v>2019</v>
      </c>
      <c r="F72" s="2">
        <v>2021</v>
      </c>
      <c r="G72" s="2">
        <v>2024</v>
      </c>
      <c r="H72" s="27">
        <v>44508</v>
      </c>
      <c r="I72" s="11">
        <v>38920</v>
      </c>
      <c r="J72" s="11">
        <v>32870.593181461118</v>
      </c>
      <c r="K72" s="11">
        <v>45000</v>
      </c>
      <c r="L72" s="6">
        <v>0.73045762625469146</v>
      </c>
      <c r="M72" s="11">
        <v>0</v>
      </c>
      <c r="N72" s="11">
        <v>0</v>
      </c>
      <c r="O72" s="11">
        <v>0</v>
      </c>
      <c r="P72" s="46">
        <v>0</v>
      </c>
    </row>
    <row r="73" spans="1:16" x14ac:dyDescent="0.35">
      <c r="A73" s="46">
        <v>1122</v>
      </c>
      <c r="B73" t="s">
        <v>594</v>
      </c>
      <c r="C73" t="s">
        <v>1188</v>
      </c>
      <c r="D73" t="s">
        <v>1189</v>
      </c>
      <c r="E73" s="2">
        <v>2017</v>
      </c>
      <c r="F73" s="2">
        <v>2018</v>
      </c>
      <c r="G73" s="2">
        <v>2024</v>
      </c>
      <c r="H73" s="27">
        <v>44537</v>
      </c>
      <c r="I73" s="11">
        <v>11000</v>
      </c>
      <c r="J73" s="11">
        <v>8693.1215354457454</v>
      </c>
      <c r="K73" s="11">
        <v>13550</v>
      </c>
      <c r="L73" s="6">
        <v>0.64155878490374507</v>
      </c>
      <c r="M73" s="11">
        <v>166.80528407497371</v>
      </c>
      <c r="N73" s="11">
        <v>0</v>
      </c>
      <c r="O73" s="11">
        <v>0</v>
      </c>
      <c r="P73" s="46">
        <v>0</v>
      </c>
    </row>
    <row r="74" spans="1:16" x14ac:dyDescent="0.35">
      <c r="A74" s="46">
        <v>1353</v>
      </c>
      <c r="B74" t="s">
        <v>635</v>
      </c>
      <c r="C74" t="s">
        <v>1190</v>
      </c>
      <c r="D74" t="s">
        <v>1191</v>
      </c>
      <c r="E74" s="2">
        <v>2021</v>
      </c>
      <c r="F74" s="2">
        <v>2021</v>
      </c>
      <c r="G74" s="2">
        <v>2024</v>
      </c>
      <c r="H74" s="27">
        <v>44410</v>
      </c>
      <c r="I74" s="11">
        <v>17364</v>
      </c>
      <c r="J74" s="11">
        <v>15059.441000000001</v>
      </c>
      <c r="K74" s="11">
        <v>52037.5</v>
      </c>
      <c r="L74" s="6">
        <v>0.28939593562334848</v>
      </c>
      <c r="M74" s="11">
        <v>0</v>
      </c>
      <c r="N74" s="11">
        <v>0</v>
      </c>
      <c r="O74" s="11">
        <v>0</v>
      </c>
      <c r="P74" s="46">
        <v>0</v>
      </c>
    </row>
    <row r="75" spans="1:16" x14ac:dyDescent="0.35">
      <c r="A75" s="46">
        <v>1336</v>
      </c>
      <c r="B75" t="s">
        <v>1068</v>
      </c>
      <c r="C75" t="s">
        <v>1192</v>
      </c>
      <c r="D75" t="s">
        <v>1193</v>
      </c>
      <c r="E75" s="2">
        <v>2020</v>
      </c>
      <c r="F75" s="2">
        <v>2023</v>
      </c>
      <c r="G75" s="2">
        <v>2025</v>
      </c>
      <c r="H75" s="27">
        <v>44307</v>
      </c>
      <c r="I75" s="11">
        <v>297000</v>
      </c>
      <c r="J75" s="11">
        <v>264693.83</v>
      </c>
      <c r="K75" s="11">
        <v>330000</v>
      </c>
      <c r="L75" s="6">
        <v>0.80210251515151532</v>
      </c>
      <c r="M75" s="11">
        <v>0</v>
      </c>
      <c r="N75" s="11">
        <v>0</v>
      </c>
      <c r="O75" s="11">
        <v>360946.13181818178</v>
      </c>
      <c r="P75" s="46">
        <v>4.2952589686363627</v>
      </c>
    </row>
    <row r="76" spans="1:16" x14ac:dyDescent="0.35">
      <c r="A76" s="46">
        <v>1335</v>
      </c>
      <c r="B76" t="s">
        <v>1068</v>
      </c>
      <c r="C76" t="s">
        <v>1194</v>
      </c>
      <c r="D76" t="s">
        <v>1195</v>
      </c>
      <c r="E76" s="2">
        <v>2020</v>
      </c>
      <c r="F76" s="2">
        <v>2021</v>
      </c>
      <c r="G76" s="2">
        <v>2025</v>
      </c>
      <c r="H76" s="27">
        <v>44307</v>
      </c>
      <c r="I76" s="11">
        <v>33000</v>
      </c>
      <c r="J76" s="11">
        <v>25575</v>
      </c>
      <c r="K76" s="11">
        <v>33000</v>
      </c>
      <c r="L76" s="6">
        <v>0.77500000000000002</v>
      </c>
      <c r="M76" s="11">
        <v>0</v>
      </c>
      <c r="N76" s="11">
        <v>0</v>
      </c>
      <c r="O76" s="11">
        <v>1260036.075</v>
      </c>
      <c r="P76" s="46">
        <v>14.9944292925</v>
      </c>
    </row>
    <row r="77" spans="1:16" x14ac:dyDescent="0.35">
      <c r="A77" s="46">
        <v>1272</v>
      </c>
      <c r="B77" t="s">
        <v>191</v>
      </c>
      <c r="C77" t="s">
        <v>1196</v>
      </c>
      <c r="D77" t="s">
        <v>1197</v>
      </c>
      <c r="E77" s="2">
        <v>2020</v>
      </c>
      <c r="F77" s="2">
        <v>2020</v>
      </c>
      <c r="G77" s="2">
        <v>2025</v>
      </c>
      <c r="H77" s="27">
        <v>44302</v>
      </c>
      <c r="I77" s="11">
        <v>25000</v>
      </c>
      <c r="J77" s="11">
        <v>5295</v>
      </c>
      <c r="K77" s="11">
        <v>25000</v>
      </c>
      <c r="L77" s="6">
        <v>0.21179999999999999</v>
      </c>
      <c r="M77" s="11">
        <v>0</v>
      </c>
      <c r="N77" s="11">
        <v>0</v>
      </c>
      <c r="O77" s="11">
        <v>0</v>
      </c>
      <c r="P77" s="46">
        <v>0</v>
      </c>
    </row>
    <row r="78" spans="1:16" x14ac:dyDescent="0.35">
      <c r="A78" s="46">
        <v>1333</v>
      </c>
      <c r="B78" t="s">
        <v>1198</v>
      </c>
      <c r="C78" t="s">
        <v>1199</v>
      </c>
      <c r="D78" t="s">
        <v>1200</v>
      </c>
      <c r="E78" s="2">
        <v>2016</v>
      </c>
      <c r="F78" s="2">
        <v>2024</v>
      </c>
      <c r="G78" s="2">
        <v>2024</v>
      </c>
      <c r="H78" s="27">
        <v>44292</v>
      </c>
      <c r="I78" s="11">
        <v>15000</v>
      </c>
      <c r="J78" s="11">
        <v>12749.991992882558</v>
      </c>
      <c r="K78" s="11">
        <v>35000</v>
      </c>
      <c r="L78" s="6">
        <v>0.36428548551093032</v>
      </c>
      <c r="M78" s="11">
        <v>0</v>
      </c>
      <c r="N78" s="11">
        <v>0</v>
      </c>
      <c r="O78" s="11">
        <v>0</v>
      </c>
      <c r="P78" s="46">
        <v>0</v>
      </c>
    </row>
    <row r="79" spans="1:16" x14ac:dyDescent="0.35">
      <c r="A79" s="46">
        <v>1344</v>
      </c>
      <c r="B79" t="s">
        <v>1201</v>
      </c>
      <c r="C79" t="s">
        <v>1202</v>
      </c>
      <c r="D79" t="s">
        <v>1203</v>
      </c>
      <c r="E79" s="2">
        <v>2019</v>
      </c>
      <c r="F79" s="2">
        <v>2020</v>
      </c>
      <c r="G79" s="2">
        <v>2024</v>
      </c>
      <c r="H79" s="27">
        <v>44320</v>
      </c>
      <c r="I79" s="11">
        <v>853.6</v>
      </c>
      <c r="J79" s="11">
        <v>725.56</v>
      </c>
      <c r="K79" s="11">
        <v>1719.2</v>
      </c>
      <c r="L79" s="6">
        <v>0.42203350395532813</v>
      </c>
      <c r="M79" s="11">
        <v>0</v>
      </c>
      <c r="N79" s="11">
        <v>0</v>
      </c>
      <c r="O79" s="11">
        <v>0</v>
      </c>
      <c r="P79" s="46">
        <v>0</v>
      </c>
    </row>
    <row r="80" spans="1:16" x14ac:dyDescent="0.35">
      <c r="A80" s="46">
        <v>1343</v>
      </c>
      <c r="B80" t="s">
        <v>1201</v>
      </c>
      <c r="C80" t="s">
        <v>1204</v>
      </c>
      <c r="D80" t="s">
        <v>1203</v>
      </c>
      <c r="E80" s="2">
        <v>2020</v>
      </c>
      <c r="F80" s="2">
        <v>2021</v>
      </c>
      <c r="G80" s="2">
        <v>2024</v>
      </c>
      <c r="H80" s="27">
        <v>44320</v>
      </c>
      <c r="I80" s="11">
        <v>2465.1999999999998</v>
      </c>
      <c r="J80" s="11">
        <v>2095.42</v>
      </c>
      <c r="K80" s="11">
        <v>4780.7</v>
      </c>
      <c r="L80" s="6">
        <v>0.43830819754429268</v>
      </c>
      <c r="M80" s="11">
        <v>0</v>
      </c>
      <c r="N80" s="11">
        <v>0</v>
      </c>
      <c r="O80" s="11">
        <v>0</v>
      </c>
      <c r="P80" s="46">
        <v>0</v>
      </c>
    </row>
    <row r="81" spans="1:16" x14ac:dyDescent="0.35">
      <c r="A81" s="46">
        <v>1340</v>
      </c>
      <c r="B81" t="s">
        <v>1201</v>
      </c>
      <c r="C81" t="s">
        <v>1204</v>
      </c>
      <c r="D81" t="s">
        <v>1203</v>
      </c>
      <c r="E81" s="2">
        <v>2020</v>
      </c>
      <c r="F81" s="2">
        <v>2021</v>
      </c>
      <c r="G81" s="2">
        <v>2024</v>
      </c>
      <c r="H81" s="27">
        <v>44320</v>
      </c>
      <c r="I81" s="11">
        <v>200</v>
      </c>
      <c r="J81" s="11">
        <v>170</v>
      </c>
      <c r="K81" s="11">
        <v>200</v>
      </c>
      <c r="L81" s="6">
        <v>0.85</v>
      </c>
      <c r="M81" s="11">
        <v>0</v>
      </c>
      <c r="N81" s="11">
        <v>0</v>
      </c>
      <c r="O81" s="11">
        <v>0</v>
      </c>
      <c r="P81" s="46">
        <v>0</v>
      </c>
    </row>
    <row r="82" spans="1:16" x14ac:dyDescent="0.35">
      <c r="A82" s="46">
        <v>1310</v>
      </c>
      <c r="B82" t="s">
        <v>301</v>
      </c>
      <c r="C82" t="s">
        <v>1205</v>
      </c>
      <c r="D82" t="s">
        <v>1206</v>
      </c>
      <c r="E82" s="2">
        <v>2014</v>
      </c>
      <c r="F82" s="2">
        <v>2020</v>
      </c>
      <c r="G82" s="2">
        <v>2025</v>
      </c>
      <c r="H82" s="27">
        <v>44181</v>
      </c>
      <c r="I82" s="11">
        <v>86700</v>
      </c>
      <c r="J82" s="11">
        <v>20742.689999999999</v>
      </c>
      <c r="K82" s="11">
        <v>95000</v>
      </c>
      <c r="L82" s="6">
        <v>0.21834410526315789</v>
      </c>
      <c r="M82" s="11">
        <v>0</v>
      </c>
      <c r="N82" s="11">
        <v>0</v>
      </c>
      <c r="O82" s="11">
        <v>5701.6196207368421</v>
      </c>
      <c r="P82" s="46">
        <v>6.7849273486768419E-2</v>
      </c>
    </row>
    <row r="83" spans="1:16" x14ac:dyDescent="0.35">
      <c r="A83" s="46">
        <v>1305</v>
      </c>
      <c r="B83" t="s">
        <v>435</v>
      </c>
      <c r="C83" t="s">
        <v>1207</v>
      </c>
      <c r="D83" t="s">
        <v>1208</v>
      </c>
      <c r="E83" s="2">
        <v>2019</v>
      </c>
      <c r="F83" s="2">
        <v>2020</v>
      </c>
      <c r="G83" s="2">
        <v>2024</v>
      </c>
      <c r="H83" s="27">
        <v>44175</v>
      </c>
      <c r="I83" s="11">
        <v>5400</v>
      </c>
      <c r="J83" s="11">
        <v>4320</v>
      </c>
      <c r="K83" s="11">
        <v>36000</v>
      </c>
      <c r="L83" s="6">
        <v>0.12</v>
      </c>
      <c r="M83" s="11">
        <v>0</v>
      </c>
      <c r="N83" s="11">
        <v>0</v>
      </c>
      <c r="O83" s="11">
        <v>0</v>
      </c>
      <c r="P83" s="46">
        <v>0</v>
      </c>
    </row>
    <row r="84" spans="1:16" x14ac:dyDescent="0.35">
      <c r="A84" s="46">
        <v>1239</v>
      </c>
      <c r="B84" t="s">
        <v>295</v>
      </c>
      <c r="C84" t="s">
        <v>1209</v>
      </c>
      <c r="D84" t="s">
        <v>1210</v>
      </c>
      <c r="E84" s="2">
        <v>2019</v>
      </c>
      <c r="F84" s="2">
        <v>2019</v>
      </c>
      <c r="G84" s="2">
        <v>2024</v>
      </c>
      <c r="H84" s="27">
        <v>43819</v>
      </c>
      <c r="I84" s="11">
        <v>3028</v>
      </c>
      <c r="J84" s="11">
        <v>2119.6</v>
      </c>
      <c r="K84" s="11">
        <v>3028</v>
      </c>
      <c r="L84" s="6">
        <v>0.7</v>
      </c>
      <c r="M84" s="11">
        <v>0</v>
      </c>
      <c r="N84" s="11">
        <v>0</v>
      </c>
      <c r="O84" s="11">
        <v>0</v>
      </c>
      <c r="P84" s="46">
        <v>0</v>
      </c>
    </row>
    <row r="85" spans="1:16" x14ac:dyDescent="0.35">
      <c r="A85" s="46">
        <v>1238</v>
      </c>
      <c r="B85" t="s">
        <v>295</v>
      </c>
      <c r="C85" t="s">
        <v>1211</v>
      </c>
      <c r="D85" t="s">
        <v>1212</v>
      </c>
      <c r="E85" s="2">
        <v>2019</v>
      </c>
      <c r="F85" s="2">
        <v>2020</v>
      </c>
      <c r="G85" s="2">
        <v>2024</v>
      </c>
      <c r="H85" s="27">
        <v>43819</v>
      </c>
      <c r="I85" s="11">
        <v>3544</v>
      </c>
      <c r="J85" s="11">
        <v>2480.8000000000002</v>
      </c>
      <c r="K85" s="11">
        <v>3544</v>
      </c>
      <c r="L85" s="6">
        <v>0.7</v>
      </c>
      <c r="M85" s="11">
        <v>0</v>
      </c>
      <c r="N85" s="11">
        <v>0</v>
      </c>
      <c r="O85" s="11">
        <v>0</v>
      </c>
      <c r="P85" s="46">
        <v>0</v>
      </c>
    </row>
    <row r="86" spans="1:16" x14ac:dyDescent="0.35">
      <c r="A86" s="46">
        <v>1250</v>
      </c>
      <c r="B86" t="s">
        <v>851</v>
      </c>
      <c r="C86" t="s">
        <v>1213</v>
      </c>
      <c r="D86" t="s">
        <v>1214</v>
      </c>
      <c r="E86" s="2">
        <v>2019</v>
      </c>
      <c r="F86" s="2">
        <v>2021</v>
      </c>
      <c r="G86" s="2">
        <v>2024</v>
      </c>
      <c r="H86" s="27">
        <v>43822</v>
      </c>
      <c r="I86" s="11">
        <v>90000</v>
      </c>
      <c r="J86" s="11">
        <v>72000</v>
      </c>
      <c r="K86" s="11">
        <v>90000</v>
      </c>
      <c r="L86" s="6">
        <v>0.8</v>
      </c>
      <c r="M86" s="11">
        <v>0</v>
      </c>
      <c r="N86" s="11">
        <v>0</v>
      </c>
      <c r="O86" s="11">
        <v>0</v>
      </c>
      <c r="P86" s="46">
        <v>0</v>
      </c>
    </row>
    <row r="87" spans="1:16" x14ac:dyDescent="0.35">
      <c r="A87" s="46">
        <v>1247</v>
      </c>
      <c r="B87" t="s">
        <v>298</v>
      </c>
      <c r="C87" t="s">
        <v>1215</v>
      </c>
      <c r="D87" t="s">
        <v>1216</v>
      </c>
      <c r="E87" s="2">
        <v>2019</v>
      </c>
      <c r="F87" s="2">
        <v>2019</v>
      </c>
      <c r="G87" s="2">
        <v>2016</v>
      </c>
      <c r="H87" s="27">
        <v>43815</v>
      </c>
      <c r="I87" s="11">
        <v>400</v>
      </c>
      <c r="J87" s="11">
        <v>333.33333333333331</v>
      </c>
      <c r="K87" s="11">
        <v>400</v>
      </c>
      <c r="L87" s="6">
        <v>0.83333333333333326</v>
      </c>
      <c r="M87" s="11">
        <v>0</v>
      </c>
      <c r="N87" s="11">
        <v>0</v>
      </c>
      <c r="O87" s="11">
        <v>0</v>
      </c>
      <c r="P87" s="46">
        <v>0</v>
      </c>
    </row>
    <row r="88" spans="1:16" x14ac:dyDescent="0.35">
      <c r="A88" s="46">
        <v>1246</v>
      </c>
      <c r="B88" t="s">
        <v>298</v>
      </c>
      <c r="C88" t="s">
        <v>1217</v>
      </c>
      <c r="D88" t="s">
        <v>1218</v>
      </c>
      <c r="E88" s="2">
        <v>2019</v>
      </c>
      <c r="F88" s="2">
        <v>2019</v>
      </c>
      <c r="G88" s="2">
        <v>2024</v>
      </c>
      <c r="H88" s="27">
        <v>43815</v>
      </c>
      <c r="I88" s="11">
        <v>5600</v>
      </c>
      <c r="J88" s="11">
        <v>4666.6666666666661</v>
      </c>
      <c r="K88" s="11">
        <v>5600</v>
      </c>
      <c r="L88" s="6">
        <v>0.83333333333333326</v>
      </c>
      <c r="M88" s="11">
        <v>0</v>
      </c>
      <c r="N88" s="11">
        <v>0</v>
      </c>
      <c r="O88" s="11">
        <v>0</v>
      </c>
      <c r="P88" s="46">
        <v>0</v>
      </c>
    </row>
    <row r="89" spans="1:16" x14ac:dyDescent="0.35">
      <c r="A89" s="46">
        <v>1099</v>
      </c>
      <c r="B89" t="s">
        <v>404</v>
      </c>
      <c r="C89" t="s">
        <v>1219</v>
      </c>
      <c r="D89" t="s">
        <v>1220</v>
      </c>
      <c r="E89" s="2">
        <v>2017</v>
      </c>
      <c r="F89" s="2">
        <v>2019</v>
      </c>
      <c r="G89" s="2">
        <v>2024</v>
      </c>
      <c r="H89" s="27">
        <v>43812</v>
      </c>
      <c r="I89" s="11">
        <v>80100</v>
      </c>
      <c r="J89" s="11">
        <v>73725</v>
      </c>
      <c r="K89" s="11">
        <v>80100</v>
      </c>
      <c r="L89" s="6">
        <v>0.92041198501872656</v>
      </c>
      <c r="M89" s="11">
        <v>15647.003745318354</v>
      </c>
      <c r="N89" s="11">
        <v>0</v>
      </c>
      <c r="O89" s="11">
        <v>0</v>
      </c>
      <c r="P89" s="46">
        <v>0</v>
      </c>
    </row>
    <row r="90" spans="1:16" x14ac:dyDescent="0.35">
      <c r="A90" s="46">
        <v>1283</v>
      </c>
      <c r="B90" t="s">
        <v>1221</v>
      </c>
      <c r="C90" t="s">
        <v>1222</v>
      </c>
      <c r="D90" t="s">
        <v>1223</v>
      </c>
      <c r="E90" s="2">
        <v>2020</v>
      </c>
      <c r="F90" s="2">
        <v>2025</v>
      </c>
      <c r="G90" s="2">
        <v>2024</v>
      </c>
      <c r="H90" s="27">
        <v>43978</v>
      </c>
      <c r="I90" s="11">
        <v>1880000</v>
      </c>
      <c r="J90" s="11">
        <v>1340000</v>
      </c>
      <c r="K90" s="11">
        <v>1740000</v>
      </c>
      <c r="L90" s="6">
        <v>0.77011494252873558</v>
      </c>
      <c r="M90" s="11">
        <v>154022.98850574711</v>
      </c>
      <c r="N90" s="11">
        <v>0</v>
      </c>
      <c r="O90" s="11">
        <v>0</v>
      </c>
      <c r="P90" s="46">
        <v>0</v>
      </c>
    </row>
    <row r="91" spans="1:16" x14ac:dyDescent="0.35">
      <c r="A91" s="46">
        <v>1191</v>
      </c>
      <c r="B91" t="s">
        <v>148</v>
      </c>
      <c r="C91" t="s">
        <v>1224</v>
      </c>
      <c r="D91" t="s">
        <v>1225</v>
      </c>
      <c r="E91" s="2">
        <v>2018</v>
      </c>
      <c r="F91" s="2">
        <v>2018</v>
      </c>
      <c r="G91" s="2">
        <v>2024</v>
      </c>
      <c r="H91" s="27">
        <v>43796</v>
      </c>
      <c r="I91" s="11">
        <v>108000</v>
      </c>
      <c r="J91" s="11">
        <v>85599.998310344832</v>
      </c>
      <c r="K91" s="11">
        <v>108000</v>
      </c>
      <c r="L91" s="6">
        <v>0.7925925769476373</v>
      </c>
      <c r="M91" s="11">
        <v>0</v>
      </c>
      <c r="N91" s="11">
        <v>0</v>
      </c>
      <c r="O91" s="11">
        <v>0</v>
      </c>
      <c r="P91" s="46">
        <v>0</v>
      </c>
    </row>
    <row r="92" spans="1:16" x14ac:dyDescent="0.35">
      <c r="A92" s="46">
        <v>1233</v>
      </c>
      <c r="B92" t="s">
        <v>301</v>
      </c>
      <c r="C92" t="s">
        <v>1226</v>
      </c>
      <c r="D92" t="s">
        <v>1227</v>
      </c>
      <c r="E92" s="2">
        <v>2016</v>
      </c>
      <c r="F92" s="2">
        <v>2019</v>
      </c>
      <c r="G92" s="2">
        <v>2024</v>
      </c>
      <c r="H92" s="27">
        <v>43784</v>
      </c>
      <c r="I92" s="11">
        <v>333100</v>
      </c>
      <c r="J92" s="11">
        <v>300370</v>
      </c>
      <c r="K92" s="11">
        <v>360000</v>
      </c>
      <c r="L92" s="6">
        <v>0.83436111111111111</v>
      </c>
      <c r="M92" s="11">
        <v>30037</v>
      </c>
      <c r="N92" s="11">
        <v>3921497.2222222215</v>
      </c>
      <c r="O92" s="11">
        <v>0</v>
      </c>
      <c r="P92" s="46">
        <v>46.665816944444437</v>
      </c>
    </row>
    <row r="93" spans="1:16" x14ac:dyDescent="0.35">
      <c r="A93" s="46">
        <v>1045</v>
      </c>
      <c r="B93" t="s">
        <v>201</v>
      </c>
      <c r="C93" t="s">
        <v>1167</v>
      </c>
      <c r="D93" t="s">
        <v>1228</v>
      </c>
      <c r="E93" s="2">
        <v>2013</v>
      </c>
      <c r="F93" s="2">
        <v>2015</v>
      </c>
      <c r="G93" s="2">
        <v>2016</v>
      </c>
      <c r="H93" s="27">
        <v>43817</v>
      </c>
      <c r="I93" s="11">
        <v>65100.56</v>
      </c>
      <c r="J93" s="11">
        <v>53264.096899163531</v>
      </c>
      <c r="K93" s="11">
        <v>92295</v>
      </c>
      <c r="L93" s="6">
        <v>0.57710706862954142</v>
      </c>
      <c r="M93" s="11">
        <v>0</v>
      </c>
      <c r="N93" s="11">
        <v>0</v>
      </c>
      <c r="O93" s="11">
        <v>0</v>
      </c>
      <c r="P93" s="46">
        <v>0</v>
      </c>
    </row>
    <row r="94" spans="1:16" x14ac:dyDescent="0.35">
      <c r="A94" s="46">
        <v>1229</v>
      </c>
      <c r="B94" t="s">
        <v>1229</v>
      </c>
      <c r="C94" t="s">
        <v>1230</v>
      </c>
      <c r="D94" t="s">
        <v>1231</v>
      </c>
      <c r="E94" s="2">
        <v>2018</v>
      </c>
      <c r="F94" s="2">
        <v>2020</v>
      </c>
      <c r="G94" s="2">
        <v>2024</v>
      </c>
      <c r="H94" s="27">
        <v>43710</v>
      </c>
      <c r="I94" s="11">
        <v>40000</v>
      </c>
      <c r="J94" s="11">
        <v>28000</v>
      </c>
      <c r="K94" s="11">
        <v>50000</v>
      </c>
      <c r="L94" s="6">
        <v>0.56000000000000005</v>
      </c>
      <c r="M94" s="11">
        <v>3500</v>
      </c>
      <c r="N94" s="11">
        <v>0</v>
      </c>
      <c r="O94" s="11">
        <v>0</v>
      </c>
      <c r="P94" s="46">
        <v>0</v>
      </c>
    </row>
    <row r="95" spans="1:16" x14ac:dyDescent="0.35">
      <c r="A95" s="46">
        <v>1263</v>
      </c>
      <c r="B95" t="s">
        <v>248</v>
      </c>
      <c r="C95" t="s">
        <v>1232</v>
      </c>
      <c r="D95" t="s">
        <v>1233</v>
      </c>
      <c r="E95" s="2">
        <v>2019</v>
      </c>
      <c r="F95" s="2">
        <v>2022</v>
      </c>
      <c r="G95" s="2">
        <v>2024</v>
      </c>
      <c r="H95" s="27">
        <v>43689</v>
      </c>
      <c r="I95" s="11">
        <v>31840</v>
      </c>
      <c r="J95" s="11">
        <v>25472</v>
      </c>
      <c r="K95" s="11">
        <v>34000</v>
      </c>
      <c r="L95" s="6">
        <v>0.74917647058823544</v>
      </c>
      <c r="M95" s="11">
        <v>0</v>
      </c>
      <c r="N95" s="11">
        <v>0</v>
      </c>
      <c r="O95" s="11">
        <v>0</v>
      </c>
      <c r="P95" s="46">
        <v>0</v>
      </c>
    </row>
    <row r="96" spans="1:16" x14ac:dyDescent="0.35">
      <c r="A96" s="46">
        <v>1220</v>
      </c>
      <c r="B96" t="s">
        <v>764</v>
      </c>
      <c r="C96" t="s">
        <v>1234</v>
      </c>
      <c r="D96" t="s">
        <v>1235</v>
      </c>
      <c r="E96" s="2">
        <v>2017</v>
      </c>
      <c r="F96" s="2">
        <v>2019</v>
      </c>
      <c r="G96" s="2">
        <v>2024</v>
      </c>
      <c r="H96" s="27">
        <v>43557</v>
      </c>
      <c r="I96" s="11">
        <v>30000</v>
      </c>
      <c r="J96" s="11">
        <v>24000</v>
      </c>
      <c r="K96" s="11">
        <v>30000</v>
      </c>
      <c r="L96" s="6">
        <v>0.8</v>
      </c>
      <c r="M96" s="11">
        <v>56000</v>
      </c>
      <c r="N96" s="11">
        <v>0</v>
      </c>
      <c r="O96" s="11">
        <v>0</v>
      </c>
      <c r="P96" s="46">
        <v>0</v>
      </c>
    </row>
    <row r="97" spans="1:16" x14ac:dyDescent="0.35">
      <c r="A97" s="46">
        <v>1055</v>
      </c>
      <c r="B97" t="s">
        <v>764</v>
      </c>
      <c r="C97" t="s">
        <v>1236</v>
      </c>
      <c r="D97" t="s">
        <v>1237</v>
      </c>
      <c r="E97" s="2">
        <v>2012</v>
      </c>
      <c r="F97" s="2">
        <v>2018</v>
      </c>
      <c r="G97" s="2">
        <v>2025</v>
      </c>
      <c r="H97" s="27">
        <v>43557</v>
      </c>
      <c r="I97" s="11">
        <v>535000</v>
      </c>
      <c r="J97" s="11">
        <v>410236.40893198579</v>
      </c>
      <c r="K97" s="11">
        <v>1100000</v>
      </c>
      <c r="L97" s="6">
        <v>0.37294218993816886</v>
      </c>
      <c r="M97" s="11">
        <v>37294.218993816889</v>
      </c>
      <c r="N97" s="11">
        <v>0</v>
      </c>
      <c r="O97" s="11">
        <v>0</v>
      </c>
      <c r="P97" s="46">
        <v>0</v>
      </c>
    </row>
    <row r="98" spans="1:16" x14ac:dyDescent="0.35">
      <c r="A98" s="46">
        <v>1053</v>
      </c>
      <c r="B98" t="s">
        <v>764</v>
      </c>
      <c r="C98" t="s">
        <v>1238</v>
      </c>
      <c r="D98" t="s">
        <v>1239</v>
      </c>
      <c r="E98" s="2">
        <v>2012</v>
      </c>
      <c r="F98" s="2">
        <v>2016</v>
      </c>
      <c r="G98" s="2">
        <v>2023</v>
      </c>
      <c r="H98" s="27">
        <v>43557</v>
      </c>
      <c r="I98" s="11">
        <v>150300</v>
      </c>
      <c r="J98" s="11">
        <v>93976.154148754751</v>
      </c>
      <c r="K98" s="11">
        <v>520000</v>
      </c>
      <c r="L98" s="6">
        <v>0.18072337336298988</v>
      </c>
      <c r="M98" s="11">
        <v>28915.73973807838</v>
      </c>
      <c r="N98" s="11">
        <v>0</v>
      </c>
      <c r="O98" s="11">
        <v>0</v>
      </c>
      <c r="P98" s="46">
        <v>0</v>
      </c>
    </row>
    <row r="99" spans="1:16" x14ac:dyDescent="0.35">
      <c r="A99" s="46">
        <v>1176</v>
      </c>
      <c r="B99" t="s">
        <v>567</v>
      </c>
      <c r="C99" t="s">
        <v>1240</v>
      </c>
      <c r="D99" t="s">
        <v>1241</v>
      </c>
      <c r="E99" s="2">
        <v>2018</v>
      </c>
      <c r="F99" s="2">
        <v>2019</v>
      </c>
      <c r="G99" s="2">
        <v>2024</v>
      </c>
      <c r="H99" s="27">
        <v>43455</v>
      </c>
      <c r="I99" s="11">
        <v>40000</v>
      </c>
      <c r="J99" s="11">
        <v>32820.519999999997</v>
      </c>
      <c r="K99" s="11">
        <v>40000</v>
      </c>
      <c r="L99" s="6">
        <v>0.82051300000000005</v>
      </c>
      <c r="M99" s="11">
        <v>0</v>
      </c>
      <c r="N99" s="11">
        <v>0</v>
      </c>
      <c r="O99" s="11">
        <v>0</v>
      </c>
      <c r="P99" s="46">
        <v>0</v>
      </c>
    </row>
    <row r="100" spans="1:16" x14ac:dyDescent="0.35">
      <c r="A100" s="46">
        <v>1174</v>
      </c>
      <c r="B100" t="s">
        <v>494</v>
      </c>
      <c r="C100" t="s">
        <v>1242</v>
      </c>
      <c r="D100" t="s">
        <v>1243</v>
      </c>
      <c r="E100" s="2">
        <v>2019</v>
      </c>
      <c r="F100" s="2">
        <v>2020</v>
      </c>
      <c r="G100" s="2">
        <v>2024</v>
      </c>
      <c r="H100" s="27">
        <v>43455</v>
      </c>
      <c r="I100" s="11">
        <v>14100</v>
      </c>
      <c r="J100" s="11">
        <v>9165</v>
      </c>
      <c r="K100" s="11">
        <v>14100</v>
      </c>
      <c r="L100" s="6">
        <v>0.65</v>
      </c>
      <c r="M100" s="11">
        <v>130</v>
      </c>
      <c r="N100" s="11">
        <v>0</v>
      </c>
      <c r="O100" s="11">
        <v>0</v>
      </c>
      <c r="P100" s="46">
        <v>0</v>
      </c>
    </row>
    <row r="101" spans="1:16" x14ac:dyDescent="0.35">
      <c r="A101" s="46">
        <v>1056</v>
      </c>
      <c r="B101" t="s">
        <v>764</v>
      </c>
      <c r="C101" t="s">
        <v>1244</v>
      </c>
      <c r="D101" t="s">
        <v>1245</v>
      </c>
      <c r="E101" s="2">
        <v>2011</v>
      </c>
      <c r="F101" s="2">
        <v>2012</v>
      </c>
      <c r="G101" s="2">
        <v>2016</v>
      </c>
      <c r="H101" s="27">
        <v>43472</v>
      </c>
      <c r="I101" s="11">
        <v>28500</v>
      </c>
      <c r="J101" s="11">
        <v>17612.498145317437</v>
      </c>
      <c r="K101" s="11">
        <v>28500</v>
      </c>
      <c r="L101" s="6">
        <v>0.61798239106376962</v>
      </c>
      <c r="M101" s="11">
        <v>3646.096107276242</v>
      </c>
      <c r="N101" s="11">
        <v>0</v>
      </c>
      <c r="O101" s="11">
        <v>0</v>
      </c>
      <c r="P101" s="46">
        <v>0</v>
      </c>
    </row>
    <row r="102" spans="1:16" x14ac:dyDescent="0.35">
      <c r="A102" s="46">
        <v>1054</v>
      </c>
      <c r="B102" t="s">
        <v>764</v>
      </c>
      <c r="C102" t="s">
        <v>1246</v>
      </c>
      <c r="D102" t="s">
        <v>1247</v>
      </c>
      <c r="E102" s="2">
        <v>2013</v>
      </c>
      <c r="F102" s="2">
        <v>2018</v>
      </c>
      <c r="G102" s="2">
        <v>2024</v>
      </c>
      <c r="H102" s="27">
        <v>43472</v>
      </c>
      <c r="I102" s="11">
        <v>43700</v>
      </c>
      <c r="J102" s="11">
        <v>25229.16454702945</v>
      </c>
      <c r="K102" s="11">
        <v>43700</v>
      </c>
      <c r="L102" s="6">
        <v>0.57732641984049082</v>
      </c>
      <c r="M102" s="11">
        <v>69279.170380858908</v>
      </c>
      <c r="N102" s="11">
        <v>0</v>
      </c>
      <c r="O102" s="11">
        <v>0</v>
      </c>
      <c r="P102" s="46">
        <v>0</v>
      </c>
    </row>
    <row r="103" spans="1:16" x14ac:dyDescent="0.35">
      <c r="A103" s="46">
        <v>1160</v>
      </c>
      <c r="B103" t="s">
        <v>635</v>
      </c>
      <c r="C103" t="s">
        <v>1240</v>
      </c>
      <c r="D103" t="s">
        <v>1248</v>
      </c>
      <c r="E103" s="2">
        <v>2019</v>
      </c>
      <c r="F103" s="2">
        <v>2021</v>
      </c>
      <c r="G103" s="2">
        <v>2024</v>
      </c>
      <c r="H103" s="27">
        <v>43409</v>
      </c>
      <c r="I103" s="11">
        <v>11500</v>
      </c>
      <c r="J103" s="11">
        <v>9060.6360000000004</v>
      </c>
      <c r="K103" s="11">
        <v>11500</v>
      </c>
      <c r="L103" s="6">
        <v>0.78788139130434787</v>
      </c>
      <c r="M103" s="11">
        <v>0</v>
      </c>
      <c r="N103" s="11">
        <v>0</v>
      </c>
      <c r="O103" s="11">
        <v>0</v>
      </c>
      <c r="P103" s="46">
        <v>0</v>
      </c>
    </row>
    <row r="104" spans="1:16" x14ac:dyDescent="0.35">
      <c r="A104" s="46">
        <v>1124</v>
      </c>
      <c r="B104" t="s">
        <v>1249</v>
      </c>
      <c r="C104" t="s">
        <v>1250</v>
      </c>
      <c r="D104" t="s">
        <v>1251</v>
      </c>
      <c r="E104" s="2">
        <v>2017</v>
      </c>
      <c r="F104" s="2">
        <v>2018</v>
      </c>
      <c r="G104" s="2">
        <v>2016</v>
      </c>
      <c r="H104" s="27">
        <v>43355</v>
      </c>
      <c r="I104" s="11">
        <v>116600</v>
      </c>
      <c r="J104" s="11">
        <v>88326.720000000001</v>
      </c>
      <c r="K104" s="11">
        <v>132000</v>
      </c>
      <c r="L104" s="6">
        <v>0.66914181818181817</v>
      </c>
      <c r="M104" s="11">
        <v>8029.7018181818185</v>
      </c>
      <c r="N104" s="11">
        <v>0</v>
      </c>
      <c r="O104" s="11">
        <v>0</v>
      </c>
      <c r="P104" s="46">
        <v>0</v>
      </c>
    </row>
    <row r="105" spans="1:16" x14ac:dyDescent="0.35">
      <c r="A105" s="46">
        <v>1140</v>
      </c>
      <c r="B105" t="s">
        <v>1252</v>
      </c>
      <c r="C105" t="s">
        <v>1253</v>
      </c>
      <c r="D105" t="s">
        <v>1254</v>
      </c>
      <c r="E105" s="2">
        <v>2018</v>
      </c>
      <c r="F105" s="2">
        <v>2018</v>
      </c>
      <c r="G105" s="2">
        <v>2016</v>
      </c>
      <c r="H105" s="27">
        <v>43280</v>
      </c>
      <c r="I105" s="11">
        <v>600</v>
      </c>
      <c r="J105" s="11">
        <v>375</v>
      </c>
      <c r="K105" s="11">
        <v>600</v>
      </c>
      <c r="L105" s="6">
        <v>0.625</v>
      </c>
      <c r="M105" s="11">
        <v>0</v>
      </c>
      <c r="N105" s="11">
        <v>0</v>
      </c>
      <c r="O105" s="11">
        <v>0</v>
      </c>
      <c r="P105" s="46">
        <v>0</v>
      </c>
    </row>
    <row r="106" spans="1:16" x14ac:dyDescent="0.35">
      <c r="A106" s="46">
        <v>1148</v>
      </c>
      <c r="B106" t="s">
        <v>1255</v>
      </c>
      <c r="C106" t="s">
        <v>1256</v>
      </c>
      <c r="D106" t="s">
        <v>1257</v>
      </c>
      <c r="E106" s="2">
        <v>2016</v>
      </c>
      <c r="F106" s="2">
        <v>2019</v>
      </c>
      <c r="G106" s="2">
        <v>2025</v>
      </c>
      <c r="H106" s="27">
        <v>43252</v>
      </c>
      <c r="I106" s="11">
        <v>163600</v>
      </c>
      <c r="J106" s="11">
        <v>131310.54999999999</v>
      </c>
      <c r="K106" s="11">
        <v>456000</v>
      </c>
      <c r="L106" s="6">
        <v>0.28796173245614037</v>
      </c>
      <c r="M106" s="11">
        <v>14398.086622807021</v>
      </c>
      <c r="N106" s="11">
        <v>8638.8519736842118</v>
      </c>
      <c r="O106" s="11">
        <v>359952.16557017539</v>
      </c>
      <c r="P106" s="46">
        <v>4.3862331087719291</v>
      </c>
    </row>
    <row r="107" spans="1:16" x14ac:dyDescent="0.35">
      <c r="A107" s="46">
        <v>1066</v>
      </c>
      <c r="B107" t="s">
        <v>743</v>
      </c>
      <c r="C107" t="s">
        <v>1258</v>
      </c>
      <c r="D107" t="s">
        <v>1259</v>
      </c>
      <c r="E107" s="2">
        <v>2010</v>
      </c>
      <c r="F107" s="2">
        <v>2018</v>
      </c>
      <c r="G107" s="2">
        <v>2016</v>
      </c>
      <c r="H107" s="27">
        <v>43193</v>
      </c>
      <c r="I107" s="11">
        <v>246268</v>
      </c>
      <c r="J107" s="11">
        <v>173223.43087570334</v>
      </c>
      <c r="K107" s="11">
        <v>275000</v>
      </c>
      <c r="L107" s="6">
        <v>0.62990338500255771</v>
      </c>
      <c r="M107" s="11">
        <v>0</v>
      </c>
      <c r="N107" s="11">
        <v>0</v>
      </c>
      <c r="O107" s="11">
        <v>0</v>
      </c>
      <c r="P107" s="46">
        <v>0</v>
      </c>
    </row>
    <row r="108" spans="1:16" x14ac:dyDescent="0.35">
      <c r="A108" s="46">
        <v>1091</v>
      </c>
      <c r="B108" t="s">
        <v>191</v>
      </c>
      <c r="C108" t="s">
        <v>1260</v>
      </c>
      <c r="D108" t="s">
        <v>1261</v>
      </c>
      <c r="E108" s="2">
        <v>2014</v>
      </c>
      <c r="F108" s="2">
        <v>2016</v>
      </c>
      <c r="G108" s="2">
        <v>2023</v>
      </c>
      <c r="H108" s="27">
        <v>43125</v>
      </c>
      <c r="I108" s="11">
        <v>583000</v>
      </c>
      <c r="J108" s="11">
        <v>435123.67</v>
      </c>
      <c r="K108" s="11">
        <v>600000</v>
      </c>
      <c r="L108" s="6">
        <v>0.72520611666666668</v>
      </c>
      <c r="M108" s="11">
        <v>45687.985350000003</v>
      </c>
      <c r="N108" s="11">
        <v>0</v>
      </c>
      <c r="O108" s="11">
        <v>0</v>
      </c>
      <c r="P108" s="46">
        <v>0</v>
      </c>
    </row>
    <row r="109" spans="1:16" x14ac:dyDescent="0.35">
      <c r="A109" s="46">
        <v>1120</v>
      </c>
      <c r="B109" t="s">
        <v>761</v>
      </c>
      <c r="C109" t="s">
        <v>1262</v>
      </c>
      <c r="D109" t="s">
        <v>1263</v>
      </c>
      <c r="E109" s="2">
        <v>2017</v>
      </c>
      <c r="F109" s="2">
        <v>2019</v>
      </c>
      <c r="G109" s="2">
        <v>2016</v>
      </c>
      <c r="H109" s="27">
        <v>43084</v>
      </c>
      <c r="I109" s="11">
        <v>3900</v>
      </c>
      <c r="J109" s="11">
        <v>2652</v>
      </c>
      <c r="K109" s="11">
        <v>50000</v>
      </c>
      <c r="L109" s="6">
        <v>5.3039999999999997E-2</v>
      </c>
      <c r="M109" s="11">
        <v>0</v>
      </c>
      <c r="N109" s="11">
        <v>0</v>
      </c>
      <c r="O109" s="11">
        <v>0</v>
      </c>
      <c r="P109" s="46">
        <v>0</v>
      </c>
    </row>
    <row r="110" spans="1:16" x14ac:dyDescent="0.35">
      <c r="A110" s="46">
        <v>1115</v>
      </c>
      <c r="B110" t="s">
        <v>1264</v>
      </c>
      <c r="C110" t="s">
        <v>1265</v>
      </c>
      <c r="D110" t="s">
        <v>1266</v>
      </c>
      <c r="E110" s="2">
        <v>2016</v>
      </c>
      <c r="F110" s="2">
        <v>2017</v>
      </c>
      <c r="G110" s="2">
        <v>2024</v>
      </c>
      <c r="H110" s="27">
        <v>43074</v>
      </c>
      <c r="I110" s="11">
        <v>10000</v>
      </c>
      <c r="J110" s="11">
        <v>8000</v>
      </c>
      <c r="K110" s="11">
        <v>21500</v>
      </c>
      <c r="L110" s="6">
        <v>0.37209302325581389</v>
      </c>
      <c r="M110" s="11">
        <v>316.27906976744191</v>
      </c>
      <c r="N110" s="11">
        <v>0</v>
      </c>
      <c r="O110" s="11">
        <v>0</v>
      </c>
      <c r="P110" s="46">
        <v>0</v>
      </c>
    </row>
    <row r="111" spans="1:16" x14ac:dyDescent="0.35">
      <c r="A111" s="46">
        <v>1034</v>
      </c>
      <c r="B111" t="s">
        <v>1267</v>
      </c>
      <c r="C111" t="s">
        <v>1268</v>
      </c>
      <c r="D111" t="s">
        <v>1269</v>
      </c>
      <c r="E111" s="2">
        <v>2014</v>
      </c>
      <c r="F111" s="2">
        <v>2018</v>
      </c>
      <c r="G111" s="2">
        <v>2024</v>
      </c>
      <c r="H111" s="27">
        <v>43084</v>
      </c>
      <c r="I111" s="11">
        <v>126500</v>
      </c>
      <c r="J111" s="11">
        <v>63602.32</v>
      </c>
      <c r="K111" s="11">
        <v>133000</v>
      </c>
      <c r="L111" s="6">
        <v>0.47821293233082712</v>
      </c>
      <c r="M111" s="11">
        <v>43039.163909774434</v>
      </c>
      <c r="N111" s="11">
        <v>0</v>
      </c>
      <c r="O111" s="11">
        <v>0</v>
      </c>
      <c r="P111" s="46">
        <v>0</v>
      </c>
    </row>
    <row r="112" spans="1:16" x14ac:dyDescent="0.35">
      <c r="A112" s="46">
        <v>1101</v>
      </c>
      <c r="B112" t="s">
        <v>659</v>
      </c>
      <c r="C112" t="s">
        <v>1270</v>
      </c>
      <c r="D112" t="s">
        <v>1271</v>
      </c>
      <c r="E112" s="2">
        <v>2012</v>
      </c>
      <c r="F112" s="2">
        <v>2018</v>
      </c>
      <c r="G112" s="2">
        <v>2016</v>
      </c>
      <c r="H112" s="27">
        <v>42968</v>
      </c>
      <c r="I112" s="11">
        <v>39100</v>
      </c>
      <c r="J112" s="11">
        <v>9325.9226367583215</v>
      </c>
      <c r="K112" s="11">
        <v>60000</v>
      </c>
      <c r="L112" s="6">
        <v>0.15543204394597199</v>
      </c>
      <c r="M112" s="11">
        <v>777.16021972986005</v>
      </c>
      <c r="N112" s="11">
        <v>0</v>
      </c>
      <c r="O112" s="11">
        <v>0</v>
      </c>
      <c r="P112" s="46">
        <v>0</v>
      </c>
    </row>
    <row r="113" spans="1:16" x14ac:dyDescent="0.35">
      <c r="A113" s="46">
        <v>1107</v>
      </c>
      <c r="B113" t="s">
        <v>1272</v>
      </c>
      <c r="C113" t="s">
        <v>1273</v>
      </c>
      <c r="D113" t="s">
        <v>1274</v>
      </c>
      <c r="E113" s="2">
        <v>2018</v>
      </c>
      <c r="F113" s="2">
        <v>2021</v>
      </c>
      <c r="G113" s="2">
        <v>2025</v>
      </c>
      <c r="H113" s="27">
        <v>42835</v>
      </c>
      <c r="I113" s="11">
        <v>15000</v>
      </c>
      <c r="J113" s="11">
        <v>10781.25</v>
      </c>
      <c r="K113" s="11">
        <v>15000</v>
      </c>
      <c r="L113" s="6">
        <v>0.71875</v>
      </c>
      <c r="M113" s="11">
        <v>0</v>
      </c>
      <c r="N113" s="11">
        <v>0</v>
      </c>
      <c r="O113" s="11">
        <v>0</v>
      </c>
      <c r="P113" s="46">
        <v>0</v>
      </c>
    </row>
    <row r="114" spans="1:16" x14ac:dyDescent="0.35">
      <c r="A114" s="46">
        <v>1065</v>
      </c>
      <c r="B114" t="s">
        <v>743</v>
      </c>
      <c r="C114" t="s">
        <v>1275</v>
      </c>
      <c r="D114" t="s">
        <v>1276</v>
      </c>
      <c r="E114" s="2">
        <v>2011</v>
      </c>
      <c r="F114" s="2">
        <v>2017</v>
      </c>
      <c r="G114" s="2">
        <v>2024</v>
      </c>
      <c r="H114" s="27">
        <v>42807</v>
      </c>
      <c r="I114" s="11">
        <v>181000</v>
      </c>
      <c r="J114" s="11">
        <v>111605.361</v>
      </c>
      <c r="K114" s="11">
        <v>214058</v>
      </c>
      <c r="L114" s="6">
        <v>0.52137907015855522</v>
      </c>
      <c r="M114" s="11">
        <v>0</v>
      </c>
      <c r="N114" s="11">
        <v>0</v>
      </c>
      <c r="O114" s="11">
        <v>0</v>
      </c>
      <c r="P114" s="46">
        <v>0</v>
      </c>
    </row>
    <row r="115" spans="1:16" x14ac:dyDescent="0.35">
      <c r="A115" s="46">
        <v>1089</v>
      </c>
      <c r="B115" t="s">
        <v>1277</v>
      </c>
      <c r="C115" t="s">
        <v>1278</v>
      </c>
      <c r="D115" t="s">
        <v>1279</v>
      </c>
      <c r="E115" s="2">
        <v>2016</v>
      </c>
      <c r="F115" s="2">
        <v>2017</v>
      </c>
      <c r="G115" s="2">
        <v>2025</v>
      </c>
      <c r="H115" s="27">
        <v>42753</v>
      </c>
      <c r="I115" s="11">
        <v>5400</v>
      </c>
      <c r="J115" s="11">
        <v>3105</v>
      </c>
      <c r="K115" s="11">
        <v>5400</v>
      </c>
      <c r="L115" s="6">
        <v>0.57499999999999996</v>
      </c>
      <c r="M115" s="11">
        <v>23575</v>
      </c>
      <c r="N115" s="11">
        <v>0</v>
      </c>
      <c r="O115" s="11">
        <v>0</v>
      </c>
      <c r="P115" s="46">
        <v>0</v>
      </c>
    </row>
    <row r="116" spans="1:16" x14ac:dyDescent="0.35">
      <c r="A116" s="46">
        <v>1111</v>
      </c>
      <c r="B116" t="s">
        <v>1280</v>
      </c>
      <c r="C116" t="s">
        <v>1167</v>
      </c>
      <c r="D116" t="s">
        <v>1281</v>
      </c>
      <c r="E116" s="2">
        <v>2008</v>
      </c>
      <c r="F116" s="2">
        <v>2017</v>
      </c>
      <c r="G116" s="2">
        <v>2025</v>
      </c>
      <c r="H116" s="27">
        <v>42734</v>
      </c>
      <c r="I116" s="11">
        <v>69439.72</v>
      </c>
      <c r="J116" s="11">
        <v>49153.529000000002</v>
      </c>
      <c r="K116" s="11">
        <v>65339.72</v>
      </c>
      <c r="L116" s="6">
        <v>0.75227639481773112</v>
      </c>
      <c r="M116" s="11">
        <v>0</v>
      </c>
      <c r="N116" s="11">
        <v>0</v>
      </c>
      <c r="O116" s="11">
        <v>0</v>
      </c>
      <c r="P116" s="46">
        <v>0</v>
      </c>
    </row>
    <row r="117" spans="1:16" x14ac:dyDescent="0.35">
      <c r="A117" s="46">
        <v>1064</v>
      </c>
      <c r="B117" t="s">
        <v>743</v>
      </c>
      <c r="C117" t="s">
        <v>1282</v>
      </c>
      <c r="D117" t="s">
        <v>1283</v>
      </c>
      <c r="E117" s="2">
        <v>2015</v>
      </c>
      <c r="F117" s="2">
        <v>2018</v>
      </c>
      <c r="G117" s="2">
        <v>2025</v>
      </c>
      <c r="H117" s="27">
        <v>42646</v>
      </c>
      <c r="I117" s="11">
        <v>114000</v>
      </c>
      <c r="J117" s="11">
        <v>85406.979000000007</v>
      </c>
      <c r="K117" s="11">
        <v>170000</v>
      </c>
      <c r="L117" s="6">
        <v>0.50239399411764707</v>
      </c>
      <c r="M117" s="11">
        <v>3516.7579588235285</v>
      </c>
      <c r="N117" s="11">
        <v>0</v>
      </c>
      <c r="O117" s="11">
        <v>0</v>
      </c>
      <c r="P117" s="46">
        <v>0</v>
      </c>
    </row>
    <row r="118" spans="1:16" x14ac:dyDescent="0.35">
      <c r="A118" s="46">
        <v>1052</v>
      </c>
      <c r="B118" t="s">
        <v>764</v>
      </c>
      <c r="C118" t="s">
        <v>1284</v>
      </c>
      <c r="D118" t="s">
        <v>1285</v>
      </c>
      <c r="E118" s="2">
        <v>2012</v>
      </c>
      <c r="F118" s="2">
        <v>2014</v>
      </c>
      <c r="G118" s="2">
        <v>2016</v>
      </c>
      <c r="H118" s="27">
        <v>41866</v>
      </c>
      <c r="I118" s="11">
        <v>189500</v>
      </c>
      <c r="J118" s="11">
        <v>110999.96842352941</v>
      </c>
      <c r="K118" s="11">
        <v>189500</v>
      </c>
      <c r="L118" s="6">
        <v>0.58575181226136885</v>
      </c>
      <c r="M118" s="11">
        <v>0</v>
      </c>
      <c r="N118" s="11">
        <v>0</v>
      </c>
      <c r="O118" s="11">
        <v>0</v>
      </c>
      <c r="P118" s="46">
        <v>0</v>
      </c>
    </row>
    <row r="119" spans="1:16" x14ac:dyDescent="0.35">
      <c r="J119" s="32"/>
      <c r="M119" s="32"/>
      <c r="N119" s="32"/>
      <c r="O119" s="32"/>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B2BFF-A09E-4492-BD90-D424C457C3E1}">
  <dimension ref="A1:P118"/>
  <sheetViews>
    <sheetView zoomScale="80" zoomScaleNormal="80" workbookViewId="0">
      <selection activeCell="M7" sqref="M7"/>
    </sheetView>
  </sheetViews>
  <sheetFormatPr defaultRowHeight="14.5" x14ac:dyDescent="0.35"/>
  <cols>
    <col min="1" max="1" width="19.453125" customWidth="1"/>
    <col min="2" max="2" width="48.6328125" customWidth="1"/>
    <col min="3" max="3" width="46.90625" customWidth="1"/>
    <col min="4" max="4" width="44.54296875" customWidth="1"/>
    <col min="5" max="5" width="16.08984375" customWidth="1"/>
    <col min="6" max="6" width="17.36328125" customWidth="1"/>
    <col min="7" max="7" width="38.90625" customWidth="1"/>
    <col min="8" max="8" width="22.90625" customWidth="1"/>
    <col min="9" max="9" width="45" customWidth="1"/>
    <col min="10" max="10" width="40.36328125" customWidth="1"/>
    <col min="11" max="11" width="26.08984375" customWidth="1"/>
    <col min="12" max="12" width="27.1796875" customWidth="1"/>
    <col min="13" max="13" width="28.453125" customWidth="1"/>
    <col min="14" max="14" width="24.54296875" customWidth="1"/>
    <col min="15" max="15" width="28.6328125" customWidth="1"/>
    <col min="16" max="16" width="29" customWidth="1"/>
  </cols>
  <sheetData>
    <row r="1" spans="1:16" ht="47" customHeight="1" x14ac:dyDescent="0.35">
      <c r="A1" s="39" t="s">
        <v>20</v>
      </c>
      <c r="B1" s="12" t="s">
        <v>21</v>
      </c>
      <c r="C1" s="12" t="s">
        <v>22</v>
      </c>
      <c r="D1" s="12" t="s">
        <v>23</v>
      </c>
      <c r="E1" s="12" t="s">
        <v>24</v>
      </c>
      <c r="F1" s="12" t="s">
        <v>25</v>
      </c>
      <c r="G1" s="12" t="s">
        <v>26</v>
      </c>
      <c r="H1" s="12" t="s">
        <v>27</v>
      </c>
      <c r="I1" s="12" t="s">
        <v>28</v>
      </c>
      <c r="J1" s="12" t="s">
        <v>5</v>
      </c>
      <c r="K1" s="12" t="s">
        <v>29</v>
      </c>
      <c r="L1" s="12" t="s">
        <v>30</v>
      </c>
      <c r="M1" s="12" t="s">
        <v>1286</v>
      </c>
    </row>
    <row r="2" spans="1:16" x14ac:dyDescent="0.35">
      <c r="A2">
        <v>4008</v>
      </c>
      <c r="B2" t="s">
        <v>78</v>
      </c>
      <c r="C2" t="s">
        <v>1287</v>
      </c>
      <c r="D2" t="s">
        <v>1288</v>
      </c>
      <c r="E2">
        <v>2016</v>
      </c>
      <c r="F2">
        <v>2025</v>
      </c>
      <c r="G2">
        <v>2025</v>
      </c>
      <c r="H2" s="27">
        <v>45646</v>
      </c>
      <c r="I2" s="11">
        <v>33530</v>
      </c>
      <c r="J2" s="11">
        <v>32513.93446765959</v>
      </c>
      <c r="K2" s="11">
        <v>169500</v>
      </c>
      <c r="L2" s="6">
        <v>0.19182262222808011</v>
      </c>
      <c r="M2" s="11">
        <v>28773.393334212022</v>
      </c>
      <c r="N2" s="3"/>
      <c r="O2" s="3"/>
      <c r="P2" s="8"/>
    </row>
    <row r="3" spans="1:16" x14ac:dyDescent="0.35">
      <c r="A3">
        <v>4001</v>
      </c>
      <c r="B3" t="s">
        <v>1289</v>
      </c>
      <c r="C3" t="s">
        <v>1290</v>
      </c>
      <c r="D3" t="s">
        <v>1291</v>
      </c>
      <c r="E3">
        <v>2024</v>
      </c>
      <c r="F3">
        <v>2024</v>
      </c>
      <c r="G3">
        <v>2025</v>
      </c>
      <c r="H3" s="27">
        <v>45743</v>
      </c>
      <c r="I3" s="11">
        <v>1940.431</v>
      </c>
      <c r="J3" s="11">
        <v>1430.2260000000001</v>
      </c>
      <c r="K3" s="11">
        <v>5545.9470000000001</v>
      </c>
      <c r="L3" s="6">
        <v>0.25788670537240982</v>
      </c>
      <c r="M3" s="11">
        <v>2253.929804954862</v>
      </c>
      <c r="N3" s="3"/>
      <c r="O3" s="3"/>
      <c r="P3" s="8"/>
    </row>
    <row r="4" spans="1:16" x14ac:dyDescent="0.35">
      <c r="A4">
        <v>1597</v>
      </c>
      <c r="B4" t="s">
        <v>1292</v>
      </c>
      <c r="C4" t="s">
        <v>1293</v>
      </c>
      <c r="D4" t="s">
        <v>1294</v>
      </c>
      <c r="E4">
        <v>2024</v>
      </c>
      <c r="F4">
        <v>2024</v>
      </c>
      <c r="G4">
        <v>2025</v>
      </c>
      <c r="H4" s="27">
        <v>45575.083333333343</v>
      </c>
      <c r="I4" s="11">
        <v>5000</v>
      </c>
      <c r="J4" s="11">
        <v>4786.7259999999997</v>
      </c>
      <c r="K4" s="11">
        <v>6620.8559999999998</v>
      </c>
      <c r="L4" s="6">
        <v>0.72297690812185011</v>
      </c>
      <c r="M4" s="11">
        <v>0</v>
      </c>
      <c r="N4" s="3"/>
      <c r="O4" s="3"/>
      <c r="P4" s="8"/>
    </row>
    <row r="5" spans="1:16" x14ac:dyDescent="0.35">
      <c r="A5">
        <v>1580</v>
      </c>
      <c r="B5" t="s">
        <v>1295</v>
      </c>
      <c r="C5" t="s">
        <v>1296</v>
      </c>
      <c r="D5" t="s">
        <v>1297</v>
      </c>
      <c r="E5">
        <v>2026</v>
      </c>
      <c r="F5">
        <v>2028</v>
      </c>
      <c r="G5">
        <v>2025</v>
      </c>
      <c r="H5" s="27">
        <v>45581.083333333343</v>
      </c>
      <c r="I5" s="11">
        <v>1750</v>
      </c>
      <c r="J5" s="11">
        <v>1728.12</v>
      </c>
      <c r="K5" s="11">
        <v>250000</v>
      </c>
      <c r="L5" s="6">
        <v>6.9124800000000004E-3</v>
      </c>
      <c r="M5" s="11">
        <v>622.1232</v>
      </c>
      <c r="N5" s="3"/>
      <c r="O5" s="3"/>
      <c r="P5" s="8"/>
    </row>
    <row r="6" spans="1:16" x14ac:dyDescent="0.35">
      <c r="A6">
        <v>1478</v>
      </c>
      <c r="B6" t="s">
        <v>734</v>
      </c>
      <c r="C6" t="s">
        <v>1298</v>
      </c>
      <c r="D6" t="s">
        <v>1299</v>
      </c>
      <c r="E6">
        <v>2023</v>
      </c>
      <c r="F6">
        <v>2024</v>
      </c>
      <c r="G6">
        <v>2025</v>
      </c>
      <c r="H6" s="27">
        <v>45041</v>
      </c>
      <c r="I6" s="11">
        <v>6057.3149999999996</v>
      </c>
      <c r="J6" s="11">
        <v>6057.3149999999996</v>
      </c>
      <c r="K6" s="11">
        <v>8000</v>
      </c>
      <c r="L6" s="6">
        <v>0.757164375</v>
      </c>
      <c r="M6" s="11">
        <v>5996.7418500000003</v>
      </c>
      <c r="N6" s="3"/>
      <c r="O6" s="3"/>
      <c r="P6" s="8"/>
    </row>
    <row r="7" spans="1:16" x14ac:dyDescent="0.35">
      <c r="A7">
        <v>1382</v>
      </c>
      <c r="B7" t="s">
        <v>982</v>
      </c>
      <c r="C7" t="s">
        <v>1300</v>
      </c>
      <c r="D7" t="s">
        <v>1301</v>
      </c>
      <c r="E7">
        <v>2021</v>
      </c>
      <c r="F7">
        <v>2021</v>
      </c>
      <c r="G7">
        <v>2021</v>
      </c>
      <c r="H7" s="27">
        <v>44546</v>
      </c>
      <c r="I7" s="11">
        <v>19000</v>
      </c>
      <c r="J7" s="11">
        <v>15200</v>
      </c>
      <c r="K7" s="11">
        <v>19000</v>
      </c>
      <c r="L7" s="6">
        <v>0.8</v>
      </c>
      <c r="M7" s="11">
        <v>2800</v>
      </c>
      <c r="N7" s="3"/>
      <c r="O7" s="3"/>
      <c r="P7" s="8"/>
    </row>
    <row r="8" spans="1:16" x14ac:dyDescent="0.35">
      <c r="A8">
        <v>1357</v>
      </c>
      <c r="B8" t="s">
        <v>1302</v>
      </c>
      <c r="C8" t="s">
        <v>1303</v>
      </c>
      <c r="D8" t="s">
        <v>1304</v>
      </c>
      <c r="E8">
        <v>2021</v>
      </c>
      <c r="F8">
        <v>2021</v>
      </c>
      <c r="G8">
        <v>2025</v>
      </c>
      <c r="H8" s="27">
        <v>44413</v>
      </c>
      <c r="I8" s="11">
        <v>8100</v>
      </c>
      <c r="J8" s="11">
        <v>3217.6959999999999</v>
      </c>
      <c r="K8" s="11">
        <v>9050</v>
      </c>
      <c r="L8" s="6">
        <v>0.35554651933701659</v>
      </c>
      <c r="M8" s="11">
        <v>3676.3510099447508</v>
      </c>
      <c r="N8" s="3"/>
      <c r="O8" s="3"/>
      <c r="P8" s="8"/>
    </row>
    <row r="9" spans="1:16" x14ac:dyDescent="0.35">
      <c r="A9">
        <v>1329</v>
      </c>
      <c r="B9" t="s">
        <v>366</v>
      </c>
      <c r="C9" t="s">
        <v>1305</v>
      </c>
      <c r="D9" t="s">
        <v>1306</v>
      </c>
      <c r="E9">
        <v>2021</v>
      </c>
      <c r="F9">
        <v>2023</v>
      </c>
      <c r="G9">
        <v>2021</v>
      </c>
      <c r="H9" s="27">
        <v>44265</v>
      </c>
      <c r="I9" s="11">
        <v>200000</v>
      </c>
      <c r="J9" s="11">
        <v>176250</v>
      </c>
      <c r="K9" s="11">
        <v>745000</v>
      </c>
      <c r="L9" s="6">
        <v>0.23657718120805371</v>
      </c>
      <c r="M9" s="11">
        <v>7097.3154362416099</v>
      </c>
      <c r="N9" s="3"/>
      <c r="O9" s="3"/>
      <c r="P9" s="9"/>
    </row>
    <row r="10" spans="1:16" x14ac:dyDescent="0.35">
      <c r="A10">
        <v>1282</v>
      </c>
      <c r="B10" t="s">
        <v>201</v>
      </c>
      <c r="C10" t="s">
        <v>1307</v>
      </c>
      <c r="D10" t="s">
        <v>1308</v>
      </c>
      <c r="E10">
        <v>2019</v>
      </c>
      <c r="F10">
        <v>2020</v>
      </c>
      <c r="G10">
        <v>2021</v>
      </c>
      <c r="H10" s="27">
        <v>43831</v>
      </c>
      <c r="I10" s="11">
        <v>25000</v>
      </c>
      <c r="J10" s="11">
        <v>21562.507382550339</v>
      </c>
      <c r="K10" s="11">
        <v>50000</v>
      </c>
      <c r="L10" s="6">
        <v>0.43125014765100672</v>
      </c>
      <c r="M10" s="11">
        <v>1854.375634899329</v>
      </c>
      <c r="N10" s="3"/>
      <c r="O10" s="3"/>
      <c r="P10" s="8"/>
    </row>
    <row r="11" spans="1:16" x14ac:dyDescent="0.35">
      <c r="A11">
        <v>1267</v>
      </c>
      <c r="B11" t="s">
        <v>248</v>
      </c>
      <c r="C11" t="s">
        <v>1309</v>
      </c>
      <c r="D11" t="s">
        <v>1310</v>
      </c>
      <c r="E11">
        <v>2019</v>
      </c>
      <c r="F11">
        <v>2021</v>
      </c>
      <c r="G11">
        <v>2021</v>
      </c>
      <c r="H11" s="27">
        <v>43466</v>
      </c>
      <c r="I11" s="11">
        <v>1000</v>
      </c>
      <c r="J11" s="11">
        <v>800</v>
      </c>
      <c r="K11" s="11">
        <v>16500</v>
      </c>
      <c r="L11" s="6">
        <v>4.8484848484848478E-2</v>
      </c>
      <c r="M11" s="11">
        <v>0</v>
      </c>
      <c r="N11" s="3"/>
      <c r="O11" s="3"/>
      <c r="P11" s="8"/>
    </row>
    <row r="12" spans="1:16" x14ac:dyDescent="0.35">
      <c r="A12">
        <v>1244</v>
      </c>
      <c r="B12" t="s">
        <v>1311</v>
      </c>
      <c r="C12" t="s">
        <v>1312</v>
      </c>
      <c r="D12" t="s">
        <v>1313</v>
      </c>
      <c r="E12">
        <v>2020</v>
      </c>
      <c r="F12">
        <v>2021</v>
      </c>
      <c r="G12">
        <v>2025</v>
      </c>
      <c r="H12" s="27">
        <v>43466</v>
      </c>
      <c r="I12" s="11">
        <v>5000</v>
      </c>
      <c r="J12" s="11">
        <v>3500</v>
      </c>
      <c r="K12" s="11">
        <v>10000</v>
      </c>
      <c r="L12" s="6">
        <v>0.35</v>
      </c>
      <c r="M12" s="11">
        <v>3500</v>
      </c>
      <c r="N12" s="3"/>
      <c r="O12" s="3"/>
      <c r="P12" s="8"/>
    </row>
    <row r="13" spans="1:16" x14ac:dyDescent="0.35">
      <c r="A13">
        <v>1243</v>
      </c>
      <c r="B13" t="s">
        <v>404</v>
      </c>
      <c r="C13" t="s">
        <v>1314</v>
      </c>
      <c r="D13" t="s">
        <v>1315</v>
      </c>
      <c r="E13">
        <v>2019</v>
      </c>
      <c r="F13">
        <v>2022</v>
      </c>
      <c r="G13">
        <v>2025</v>
      </c>
      <c r="H13" s="27">
        <v>43466</v>
      </c>
      <c r="I13" s="11">
        <v>7593</v>
      </c>
      <c r="J13" s="11">
        <v>7593</v>
      </c>
      <c r="K13" s="11">
        <v>40000</v>
      </c>
      <c r="L13" s="6">
        <v>0.18982499999999999</v>
      </c>
      <c r="M13" s="11">
        <v>0</v>
      </c>
      <c r="N13" s="3"/>
      <c r="O13" s="3"/>
      <c r="P13" s="8"/>
    </row>
    <row r="14" spans="1:16" x14ac:dyDescent="0.35">
      <c r="A14">
        <v>1161</v>
      </c>
      <c r="B14" t="s">
        <v>1316</v>
      </c>
      <c r="C14" t="s">
        <v>1317</v>
      </c>
      <c r="D14" t="s">
        <v>1318</v>
      </c>
      <c r="E14">
        <v>2016</v>
      </c>
      <c r="F14">
        <v>2019</v>
      </c>
      <c r="G14">
        <v>2021</v>
      </c>
      <c r="H14" s="27">
        <v>43101</v>
      </c>
      <c r="I14" s="11">
        <v>110000</v>
      </c>
      <c r="J14" s="11">
        <v>90000</v>
      </c>
      <c r="K14" s="11">
        <v>140000</v>
      </c>
      <c r="L14" s="6">
        <v>0.6428571428571429</v>
      </c>
      <c r="M14" s="11">
        <v>192857.1428571429</v>
      </c>
      <c r="N14" s="3"/>
      <c r="O14" s="3"/>
      <c r="P14" s="8"/>
    </row>
    <row r="15" spans="1:16" x14ac:dyDescent="0.35">
      <c r="A15">
        <v>1002</v>
      </c>
      <c r="B15" t="s">
        <v>1319</v>
      </c>
      <c r="C15" t="s">
        <v>1320</v>
      </c>
      <c r="D15" t="s">
        <v>1321</v>
      </c>
      <c r="E15">
        <v>2009</v>
      </c>
      <c r="F15">
        <v>2012</v>
      </c>
      <c r="G15">
        <v>2025</v>
      </c>
      <c r="H15" s="27">
        <v>42370</v>
      </c>
      <c r="I15" s="11">
        <v>48686.47</v>
      </c>
      <c r="J15" s="11">
        <v>30108.02</v>
      </c>
      <c r="K15" s="11">
        <v>129104</v>
      </c>
      <c r="L15" s="6">
        <v>0.2332074916346511</v>
      </c>
      <c r="M15" s="11">
        <v>23320.749163465123</v>
      </c>
      <c r="N15" s="3"/>
      <c r="O15" s="3"/>
      <c r="P15" s="8"/>
    </row>
    <row r="16" spans="1:16" x14ac:dyDescent="0.35">
      <c r="D16" s="2"/>
      <c r="E16" s="2"/>
      <c r="G16" s="2"/>
      <c r="H16" s="5"/>
      <c r="I16" s="3"/>
      <c r="J16" s="3"/>
      <c r="K16" s="3"/>
      <c r="L16" s="6"/>
      <c r="M16" s="10"/>
      <c r="N16" s="3"/>
      <c r="O16" s="3"/>
      <c r="P16" s="8"/>
    </row>
    <row r="17" spans="4:16" x14ac:dyDescent="0.35">
      <c r="D17" s="2"/>
      <c r="E17" s="2"/>
      <c r="G17" s="2"/>
      <c r="H17" s="5"/>
      <c r="I17" s="3"/>
      <c r="J17" s="3"/>
      <c r="K17" s="3"/>
      <c r="L17" s="6"/>
      <c r="M17" s="3"/>
      <c r="N17" s="3"/>
      <c r="O17" s="3"/>
      <c r="P17" s="8"/>
    </row>
    <row r="18" spans="4:16" x14ac:dyDescent="0.35">
      <c r="D18" s="2"/>
      <c r="E18" s="2"/>
      <c r="G18" s="2"/>
      <c r="H18" s="5"/>
      <c r="I18" s="3"/>
      <c r="J18" s="3"/>
      <c r="K18" s="3"/>
      <c r="L18" s="6"/>
      <c r="M18" s="3"/>
      <c r="N18" s="3"/>
      <c r="O18" s="3"/>
      <c r="P18" s="8"/>
    </row>
    <row r="19" spans="4:16" x14ac:dyDescent="0.35">
      <c r="D19" s="2"/>
      <c r="E19" s="2"/>
      <c r="G19" s="2"/>
      <c r="H19" s="5"/>
      <c r="I19" s="3"/>
      <c r="J19" s="3"/>
      <c r="K19" s="3"/>
      <c r="L19" s="6"/>
      <c r="M19" s="3"/>
      <c r="N19" s="3"/>
      <c r="O19" s="3"/>
      <c r="P19" s="8"/>
    </row>
    <row r="20" spans="4:16" x14ac:dyDescent="0.35">
      <c r="D20" s="2"/>
      <c r="E20" s="2"/>
      <c r="G20" s="2"/>
      <c r="H20" s="5"/>
      <c r="I20" s="3"/>
      <c r="J20" s="3"/>
      <c r="K20" s="3"/>
      <c r="L20" s="6"/>
      <c r="M20" s="3"/>
      <c r="N20" s="3"/>
      <c r="O20" s="3"/>
      <c r="P20" s="8"/>
    </row>
    <row r="21" spans="4:16" x14ac:dyDescent="0.35">
      <c r="D21" s="2"/>
      <c r="E21" s="2"/>
      <c r="G21" s="2"/>
      <c r="H21" s="5"/>
      <c r="I21" s="3"/>
      <c r="J21" s="3"/>
      <c r="K21" s="3"/>
      <c r="L21" s="6"/>
      <c r="M21" s="3"/>
      <c r="N21" s="3"/>
      <c r="O21" s="3"/>
      <c r="P21" s="8"/>
    </row>
    <row r="22" spans="4:16" x14ac:dyDescent="0.35">
      <c r="D22" s="2"/>
      <c r="E22" s="2"/>
      <c r="G22" s="2"/>
      <c r="H22" s="5"/>
      <c r="I22" s="3"/>
      <c r="J22" s="3"/>
      <c r="K22" s="3"/>
      <c r="L22" s="6"/>
      <c r="M22" s="3"/>
      <c r="N22" s="3"/>
      <c r="O22" s="3"/>
      <c r="P22" s="8"/>
    </row>
    <row r="23" spans="4:16" x14ac:dyDescent="0.35">
      <c r="D23" s="2"/>
      <c r="E23" s="2"/>
      <c r="G23" s="2"/>
      <c r="H23" s="5"/>
      <c r="I23" s="3"/>
      <c r="J23" s="3"/>
      <c r="K23" s="3"/>
      <c r="L23" s="6"/>
      <c r="M23" s="3"/>
      <c r="N23" s="3"/>
      <c r="O23" s="3"/>
      <c r="P23" s="8"/>
    </row>
    <row r="24" spans="4:16" x14ac:dyDescent="0.35">
      <c r="D24" s="2"/>
      <c r="E24" s="2"/>
      <c r="G24" s="2"/>
      <c r="H24" s="5"/>
      <c r="I24" s="3"/>
      <c r="J24" s="3"/>
      <c r="K24" s="3"/>
      <c r="L24" s="6"/>
      <c r="M24" s="3"/>
      <c r="N24" s="3"/>
      <c r="O24" s="3"/>
      <c r="P24" s="8"/>
    </row>
    <row r="25" spans="4:16" x14ac:dyDescent="0.35">
      <c r="D25" s="2"/>
      <c r="E25" s="2"/>
      <c r="G25" s="2"/>
      <c r="H25" s="5"/>
      <c r="I25" s="3"/>
      <c r="J25" s="3"/>
      <c r="K25" s="3"/>
      <c r="L25" s="6"/>
      <c r="M25" s="3"/>
      <c r="N25" s="3"/>
      <c r="O25" s="3"/>
      <c r="P25" s="8"/>
    </row>
    <row r="26" spans="4:16" x14ac:dyDescent="0.35">
      <c r="D26" s="2"/>
      <c r="E26" s="2"/>
      <c r="G26" s="2"/>
      <c r="H26" s="5"/>
      <c r="I26" s="3"/>
      <c r="J26" s="3"/>
      <c r="K26" s="3"/>
      <c r="L26" s="6"/>
      <c r="M26" s="3"/>
      <c r="N26" s="3"/>
      <c r="O26" s="3"/>
      <c r="P26" s="8"/>
    </row>
    <row r="27" spans="4:16" x14ac:dyDescent="0.35">
      <c r="D27" s="2"/>
      <c r="E27" s="2"/>
      <c r="G27" s="2"/>
      <c r="H27" s="5"/>
      <c r="I27" s="3"/>
      <c r="J27" s="3"/>
      <c r="K27" s="3"/>
      <c r="L27" s="6"/>
      <c r="M27" s="3"/>
      <c r="N27" s="3"/>
      <c r="O27" s="3"/>
      <c r="P27" s="8"/>
    </row>
    <row r="28" spans="4:16" x14ac:dyDescent="0.35">
      <c r="D28" s="2"/>
      <c r="E28" s="2"/>
      <c r="G28" s="2"/>
      <c r="H28" s="5"/>
      <c r="I28" s="3"/>
      <c r="J28" s="3"/>
      <c r="K28" s="3"/>
      <c r="L28" s="6"/>
      <c r="M28" s="3"/>
      <c r="N28" s="3"/>
      <c r="O28" s="3"/>
      <c r="P28" s="8"/>
    </row>
    <row r="29" spans="4:16" x14ac:dyDescent="0.35">
      <c r="D29" s="2"/>
      <c r="E29" s="2"/>
      <c r="G29" s="2"/>
      <c r="H29" s="5"/>
      <c r="I29" s="3"/>
      <c r="J29" s="3"/>
      <c r="K29" s="3"/>
      <c r="L29" s="6"/>
      <c r="M29" s="3"/>
      <c r="N29" s="3"/>
      <c r="O29" s="3"/>
      <c r="P29" s="8"/>
    </row>
    <row r="30" spans="4:16" x14ac:dyDescent="0.35">
      <c r="D30" s="2"/>
      <c r="E30" s="2"/>
      <c r="G30" s="2"/>
      <c r="H30" s="5"/>
      <c r="I30" s="3"/>
      <c r="J30" s="3"/>
      <c r="K30" s="3"/>
      <c r="L30" s="6"/>
      <c r="M30" s="3"/>
      <c r="N30" s="3"/>
      <c r="O30" s="3"/>
      <c r="P30" s="8"/>
    </row>
    <row r="31" spans="4:16" x14ac:dyDescent="0.35">
      <c r="D31" s="2"/>
      <c r="E31" s="2"/>
      <c r="G31" s="2"/>
      <c r="H31" s="5"/>
      <c r="I31" s="3"/>
      <c r="J31" s="3"/>
      <c r="K31" s="3"/>
      <c r="L31" s="6"/>
      <c r="M31" s="3"/>
      <c r="N31" s="3"/>
      <c r="O31" s="3"/>
      <c r="P31" s="8"/>
    </row>
    <row r="32" spans="4:16" x14ac:dyDescent="0.35">
      <c r="D32" s="2"/>
      <c r="E32" s="2"/>
      <c r="G32" s="2"/>
      <c r="H32" s="5"/>
      <c r="I32" s="3"/>
      <c r="J32" s="3"/>
      <c r="K32" s="3"/>
      <c r="L32" s="6"/>
      <c r="M32" s="3"/>
      <c r="N32" s="3"/>
      <c r="O32" s="3"/>
      <c r="P32" s="8"/>
    </row>
    <row r="33" spans="4:16" x14ac:dyDescent="0.35">
      <c r="D33" s="2"/>
      <c r="E33" s="2"/>
      <c r="G33" s="2"/>
      <c r="H33" s="5"/>
      <c r="I33" s="3"/>
      <c r="J33" s="3"/>
      <c r="K33" s="3"/>
      <c r="L33" s="6"/>
      <c r="M33" s="3"/>
      <c r="N33" s="3"/>
      <c r="O33" s="3"/>
      <c r="P33" s="8"/>
    </row>
    <row r="34" spans="4:16" x14ac:dyDescent="0.35">
      <c r="D34" s="2"/>
      <c r="E34" s="2"/>
      <c r="G34" s="2"/>
      <c r="H34" s="5"/>
      <c r="I34" s="3"/>
      <c r="J34" s="3"/>
      <c r="K34" s="3"/>
      <c r="L34" s="6"/>
      <c r="M34" s="3"/>
      <c r="N34" s="3"/>
      <c r="O34" s="3"/>
      <c r="P34" s="8"/>
    </row>
    <row r="35" spans="4:16" x14ac:dyDescent="0.35">
      <c r="D35" s="2"/>
      <c r="E35" s="2"/>
      <c r="G35" s="2"/>
      <c r="H35" s="5"/>
      <c r="I35" s="3"/>
      <c r="J35" s="3"/>
      <c r="K35" s="3"/>
      <c r="L35" s="6"/>
      <c r="M35" s="3"/>
      <c r="N35" s="3"/>
      <c r="O35" s="3"/>
      <c r="P35" s="8"/>
    </row>
    <row r="36" spans="4:16" x14ac:dyDescent="0.35">
      <c r="D36" s="2"/>
      <c r="E36" s="2"/>
      <c r="G36" s="2"/>
      <c r="H36" s="5"/>
      <c r="I36" s="3"/>
      <c r="J36" s="3"/>
      <c r="K36" s="3"/>
      <c r="L36" s="6"/>
      <c r="M36" s="3"/>
      <c r="N36" s="3"/>
      <c r="O36" s="3"/>
      <c r="P36" s="8"/>
    </row>
    <row r="37" spans="4:16" x14ac:dyDescent="0.35">
      <c r="D37" s="2"/>
      <c r="E37" s="2"/>
      <c r="G37" s="2"/>
      <c r="H37" s="5"/>
      <c r="I37" s="3"/>
      <c r="J37" s="3"/>
      <c r="K37" s="3"/>
      <c r="L37" s="6"/>
      <c r="M37" s="3"/>
      <c r="N37" s="3"/>
      <c r="O37" s="3"/>
      <c r="P37" s="8"/>
    </row>
    <row r="38" spans="4:16" x14ac:dyDescent="0.35">
      <c r="D38" s="2"/>
      <c r="E38" s="2"/>
      <c r="G38" s="2"/>
      <c r="H38" s="5"/>
      <c r="I38" s="3"/>
      <c r="J38" s="3"/>
      <c r="K38" s="3"/>
      <c r="L38" s="6"/>
      <c r="M38" s="3"/>
      <c r="N38" s="3"/>
      <c r="O38" s="3"/>
      <c r="P38" s="8"/>
    </row>
    <row r="39" spans="4:16" x14ac:dyDescent="0.35">
      <c r="D39" s="2"/>
      <c r="E39" s="2"/>
      <c r="G39" s="2"/>
      <c r="H39" s="5"/>
      <c r="I39" s="3"/>
      <c r="J39" s="3"/>
      <c r="K39" s="3"/>
      <c r="L39" s="6"/>
      <c r="M39" s="3"/>
      <c r="N39" s="3"/>
      <c r="O39" s="3"/>
      <c r="P39" s="8"/>
    </row>
    <row r="40" spans="4:16" x14ac:dyDescent="0.35">
      <c r="D40" s="2"/>
      <c r="E40" s="2"/>
      <c r="G40" s="2"/>
      <c r="H40" s="5"/>
      <c r="I40" s="3"/>
      <c r="J40" s="3"/>
      <c r="K40" s="3"/>
      <c r="L40" s="6"/>
      <c r="M40" s="3"/>
      <c r="N40" s="3"/>
      <c r="O40" s="3"/>
      <c r="P40" s="8"/>
    </row>
    <row r="41" spans="4:16" x14ac:dyDescent="0.35">
      <c r="D41" s="2"/>
      <c r="E41" s="2"/>
      <c r="G41" s="2"/>
      <c r="H41" s="5"/>
      <c r="I41" s="3"/>
      <c r="J41" s="3"/>
      <c r="K41" s="3"/>
      <c r="L41" s="6"/>
      <c r="M41" s="3"/>
      <c r="N41" s="3"/>
      <c r="O41" s="3"/>
      <c r="P41" s="8"/>
    </row>
    <row r="42" spans="4:16" x14ac:dyDescent="0.35">
      <c r="D42" s="2"/>
      <c r="E42" s="2"/>
      <c r="G42" s="2"/>
      <c r="H42" s="5"/>
      <c r="I42" s="3"/>
      <c r="J42" s="3"/>
      <c r="K42" s="3"/>
      <c r="L42" s="6"/>
      <c r="M42" s="3"/>
      <c r="N42" s="3"/>
      <c r="O42" s="3"/>
      <c r="P42" s="8"/>
    </row>
    <row r="43" spans="4:16" x14ac:dyDescent="0.35">
      <c r="D43" s="2"/>
      <c r="E43" s="2"/>
      <c r="G43" s="2"/>
      <c r="H43" s="5"/>
      <c r="I43" s="3"/>
      <c r="J43" s="3"/>
      <c r="K43" s="3"/>
      <c r="L43" s="6"/>
      <c r="M43" s="3"/>
      <c r="N43" s="3"/>
      <c r="O43" s="3"/>
      <c r="P43" s="8"/>
    </row>
    <row r="44" spans="4:16" x14ac:dyDescent="0.35">
      <c r="D44" s="2"/>
      <c r="E44" s="2"/>
      <c r="G44" s="2"/>
      <c r="H44" s="5"/>
      <c r="I44" s="3"/>
      <c r="J44" s="3"/>
      <c r="K44" s="3"/>
      <c r="L44" s="6"/>
      <c r="M44" s="3"/>
      <c r="N44" s="3"/>
      <c r="O44" s="3"/>
      <c r="P44" s="8"/>
    </row>
    <row r="45" spans="4:16" x14ac:dyDescent="0.35">
      <c r="D45" s="2"/>
      <c r="E45" s="2"/>
      <c r="G45" s="2"/>
      <c r="H45" s="5"/>
      <c r="I45" s="3"/>
      <c r="J45" s="3"/>
      <c r="K45" s="3"/>
      <c r="L45" s="6"/>
      <c r="M45" s="3"/>
      <c r="N45" s="3"/>
      <c r="O45" s="3"/>
      <c r="P45" s="8"/>
    </row>
    <row r="46" spans="4:16" x14ac:dyDescent="0.35">
      <c r="D46" s="2"/>
      <c r="E46" s="2"/>
      <c r="G46" s="2"/>
      <c r="H46" s="5"/>
      <c r="I46" s="3"/>
      <c r="J46" s="3"/>
      <c r="K46" s="3"/>
      <c r="L46" s="6"/>
      <c r="M46" s="3"/>
      <c r="N46" s="3"/>
      <c r="O46" s="3"/>
      <c r="P46" s="8"/>
    </row>
    <row r="47" spans="4:16" x14ac:dyDescent="0.35">
      <c r="D47" s="2"/>
      <c r="E47" s="2"/>
      <c r="G47" s="2"/>
      <c r="H47" s="5"/>
      <c r="I47" s="3"/>
      <c r="J47" s="3"/>
      <c r="K47" s="3"/>
      <c r="L47" s="6"/>
      <c r="M47" s="3"/>
      <c r="N47" s="3"/>
      <c r="O47" s="3"/>
      <c r="P47" s="8"/>
    </row>
    <row r="48" spans="4:16" x14ac:dyDescent="0.35">
      <c r="D48" s="2"/>
      <c r="E48" s="2"/>
      <c r="G48" s="2"/>
      <c r="H48" s="5"/>
      <c r="I48" s="3"/>
      <c r="J48" s="3"/>
      <c r="K48" s="3"/>
      <c r="L48" s="6"/>
      <c r="M48" s="3"/>
      <c r="N48" s="3"/>
      <c r="O48" s="3"/>
      <c r="P48" s="8"/>
    </row>
    <row r="49" spans="4:16" x14ac:dyDescent="0.35">
      <c r="D49" s="2"/>
      <c r="E49" s="2"/>
      <c r="G49" s="2"/>
      <c r="H49" s="5"/>
      <c r="I49" s="3"/>
      <c r="J49" s="3"/>
      <c r="K49" s="3"/>
      <c r="L49" s="6"/>
      <c r="M49" s="3"/>
      <c r="N49" s="3"/>
      <c r="O49" s="3"/>
      <c r="P49" s="8"/>
    </row>
    <row r="50" spans="4:16" x14ac:dyDescent="0.35">
      <c r="D50" s="2"/>
      <c r="E50" s="2"/>
      <c r="G50" s="2"/>
      <c r="H50" s="5"/>
      <c r="I50" s="3"/>
      <c r="J50" s="3"/>
      <c r="K50" s="3"/>
      <c r="L50" s="6"/>
      <c r="M50" s="3"/>
      <c r="N50" s="3"/>
      <c r="O50" s="3"/>
      <c r="P50" s="8"/>
    </row>
    <row r="51" spans="4:16" x14ac:dyDescent="0.35">
      <c r="D51" s="2"/>
      <c r="E51" s="2"/>
      <c r="G51" s="2"/>
      <c r="H51" s="5"/>
      <c r="I51" s="3"/>
      <c r="J51" s="3"/>
      <c r="K51" s="3"/>
      <c r="L51" s="6"/>
      <c r="M51" s="3"/>
      <c r="N51" s="3"/>
      <c r="O51" s="3"/>
      <c r="P51" s="8"/>
    </row>
    <row r="52" spans="4:16" x14ac:dyDescent="0.35">
      <c r="D52" s="2"/>
      <c r="E52" s="2"/>
      <c r="G52" s="2"/>
      <c r="H52" s="5"/>
      <c r="I52" s="3"/>
      <c r="J52" s="3"/>
      <c r="K52" s="3"/>
      <c r="L52" s="6"/>
      <c r="M52" s="3"/>
      <c r="N52" s="3"/>
      <c r="O52" s="3"/>
      <c r="P52" s="8"/>
    </row>
    <row r="53" spans="4:16" x14ac:dyDescent="0.35">
      <c r="D53" s="2"/>
      <c r="E53" s="2"/>
      <c r="G53" s="2"/>
      <c r="H53" s="5"/>
      <c r="I53" s="3"/>
      <c r="J53" s="3"/>
      <c r="K53" s="3"/>
      <c r="L53" s="6"/>
      <c r="M53" s="3"/>
      <c r="N53" s="3"/>
      <c r="O53" s="3"/>
      <c r="P53" s="8"/>
    </row>
    <row r="54" spans="4:16" x14ac:dyDescent="0.35">
      <c r="D54" s="2"/>
      <c r="E54" s="2"/>
      <c r="G54" s="2"/>
      <c r="H54" s="5"/>
      <c r="I54" s="3"/>
      <c r="J54" s="3"/>
      <c r="K54" s="3"/>
      <c r="L54" s="6"/>
      <c r="M54" s="3"/>
      <c r="N54" s="3"/>
      <c r="O54" s="3"/>
      <c r="P54" s="8"/>
    </row>
    <row r="55" spans="4:16" x14ac:dyDescent="0.35">
      <c r="D55" s="2"/>
      <c r="E55" s="2"/>
      <c r="G55" s="2"/>
      <c r="H55" s="5"/>
      <c r="I55" s="3"/>
      <c r="J55" s="3"/>
      <c r="K55" s="3"/>
      <c r="L55" s="6"/>
      <c r="M55" s="3"/>
      <c r="N55" s="3"/>
      <c r="O55" s="3"/>
      <c r="P55" s="8"/>
    </row>
    <row r="56" spans="4:16" x14ac:dyDescent="0.35">
      <c r="D56" s="2"/>
      <c r="E56" s="2"/>
      <c r="G56" s="2"/>
      <c r="H56" s="5"/>
      <c r="I56" s="3"/>
      <c r="J56" s="3"/>
      <c r="K56" s="3"/>
      <c r="L56" s="6"/>
      <c r="M56" s="3"/>
      <c r="N56" s="3"/>
      <c r="O56" s="3"/>
      <c r="P56" s="8"/>
    </row>
    <row r="57" spans="4:16" x14ac:dyDescent="0.35">
      <c r="D57" s="2"/>
      <c r="E57" s="2"/>
      <c r="G57" s="2"/>
      <c r="H57" s="5"/>
      <c r="I57" s="3"/>
      <c r="J57" s="3"/>
      <c r="K57" s="3"/>
      <c r="L57" s="6"/>
      <c r="M57" s="3"/>
      <c r="N57" s="3"/>
      <c r="O57" s="3"/>
      <c r="P57" s="8"/>
    </row>
    <row r="58" spans="4:16" x14ac:dyDescent="0.35">
      <c r="D58" s="2"/>
      <c r="E58" s="2"/>
      <c r="G58" s="2"/>
      <c r="H58" s="5"/>
      <c r="I58" s="3"/>
      <c r="J58" s="3"/>
      <c r="K58" s="3"/>
      <c r="L58" s="6"/>
      <c r="M58" s="3"/>
      <c r="N58" s="3"/>
      <c r="O58" s="3"/>
      <c r="P58" s="8"/>
    </row>
    <row r="59" spans="4:16" x14ac:dyDescent="0.35">
      <c r="D59" s="2"/>
      <c r="E59" s="2"/>
      <c r="G59" s="2"/>
      <c r="H59" s="5"/>
      <c r="I59" s="3"/>
      <c r="J59" s="3"/>
      <c r="K59" s="3"/>
      <c r="L59" s="6"/>
      <c r="M59" s="3"/>
      <c r="N59" s="3"/>
      <c r="O59" s="3"/>
      <c r="P59" s="8"/>
    </row>
    <row r="60" spans="4:16" x14ac:dyDescent="0.35">
      <c r="D60" s="2"/>
      <c r="E60" s="2"/>
      <c r="G60" s="2"/>
      <c r="H60" s="5"/>
      <c r="I60" s="3"/>
      <c r="J60" s="3"/>
      <c r="K60" s="3"/>
      <c r="L60" s="6"/>
      <c r="M60" s="3"/>
      <c r="N60" s="3"/>
      <c r="O60" s="3"/>
      <c r="P60" s="8"/>
    </row>
    <row r="61" spans="4:16" x14ac:dyDescent="0.35">
      <c r="D61" s="2"/>
      <c r="E61" s="2"/>
      <c r="G61" s="2"/>
      <c r="H61" s="5"/>
      <c r="I61" s="3"/>
      <c r="J61" s="3"/>
      <c r="K61" s="3"/>
      <c r="L61" s="6"/>
      <c r="M61" s="3"/>
      <c r="N61" s="3"/>
      <c r="O61" s="3"/>
      <c r="P61" s="8"/>
    </row>
    <row r="62" spans="4:16" x14ac:dyDescent="0.35">
      <c r="D62" s="2"/>
      <c r="E62" s="2"/>
      <c r="G62" s="2"/>
      <c r="H62" s="5"/>
      <c r="I62" s="3"/>
      <c r="J62" s="3"/>
      <c r="K62" s="3"/>
      <c r="L62" s="6"/>
      <c r="M62" s="3"/>
      <c r="N62" s="3"/>
      <c r="O62" s="3"/>
      <c r="P62" s="8"/>
    </row>
    <row r="63" spans="4:16" x14ac:dyDescent="0.35">
      <c r="D63" s="2"/>
      <c r="E63" s="2"/>
      <c r="G63" s="2"/>
      <c r="H63" s="5"/>
      <c r="I63" s="3"/>
      <c r="J63" s="3"/>
      <c r="K63" s="3"/>
      <c r="L63" s="6"/>
      <c r="M63" s="3"/>
      <c r="N63" s="3"/>
      <c r="O63" s="3"/>
      <c r="P63" s="8"/>
    </row>
    <row r="64" spans="4:16" x14ac:dyDescent="0.35">
      <c r="D64" s="2"/>
      <c r="E64" s="2"/>
      <c r="G64" s="2"/>
      <c r="H64" s="5"/>
      <c r="I64" s="3"/>
      <c r="J64" s="3"/>
      <c r="K64" s="3"/>
      <c r="L64" s="6"/>
      <c r="M64" s="3"/>
      <c r="N64" s="3"/>
      <c r="O64" s="3"/>
      <c r="P64" s="8"/>
    </row>
    <row r="65" spans="4:16" x14ac:dyDescent="0.35">
      <c r="D65" s="2"/>
      <c r="E65" s="2"/>
      <c r="G65" s="2"/>
      <c r="H65" s="5"/>
      <c r="I65" s="3"/>
      <c r="J65" s="3"/>
      <c r="K65" s="3"/>
      <c r="L65" s="6"/>
      <c r="M65" s="3"/>
      <c r="N65" s="3"/>
      <c r="O65" s="3"/>
      <c r="P65" s="8"/>
    </row>
    <row r="66" spans="4:16" x14ac:dyDescent="0.35">
      <c r="D66" s="2"/>
      <c r="E66" s="2"/>
      <c r="G66" s="2"/>
      <c r="H66" s="5"/>
      <c r="I66" s="3"/>
      <c r="J66" s="3"/>
      <c r="K66" s="3"/>
      <c r="L66" s="6"/>
      <c r="M66" s="3"/>
      <c r="N66" s="3"/>
      <c r="O66" s="3"/>
      <c r="P66" s="8"/>
    </row>
    <row r="67" spans="4:16" x14ac:dyDescent="0.35">
      <c r="D67" s="2"/>
      <c r="E67" s="2"/>
      <c r="G67" s="2"/>
      <c r="H67" s="5"/>
      <c r="I67" s="3"/>
      <c r="J67" s="3"/>
      <c r="K67" s="3"/>
      <c r="L67" s="6"/>
      <c r="M67" s="3"/>
      <c r="N67" s="3"/>
      <c r="O67" s="3"/>
      <c r="P67" s="8"/>
    </row>
    <row r="68" spans="4:16" x14ac:dyDescent="0.35">
      <c r="D68" s="2"/>
      <c r="E68" s="2"/>
      <c r="G68" s="2"/>
      <c r="H68" s="5"/>
      <c r="I68" s="3"/>
      <c r="J68" s="3"/>
      <c r="K68" s="3"/>
      <c r="L68" s="6"/>
      <c r="M68" s="3"/>
      <c r="N68" s="3"/>
      <c r="O68" s="3"/>
      <c r="P68" s="8"/>
    </row>
    <row r="69" spans="4:16" x14ac:dyDescent="0.35">
      <c r="D69" s="2"/>
      <c r="E69" s="2"/>
      <c r="G69" s="2"/>
      <c r="H69" s="5"/>
      <c r="I69" s="3"/>
      <c r="J69" s="3"/>
      <c r="K69" s="3"/>
      <c r="L69" s="6"/>
      <c r="M69" s="3"/>
      <c r="N69" s="3"/>
      <c r="O69" s="3"/>
      <c r="P69" s="8"/>
    </row>
    <row r="70" spans="4:16" x14ac:dyDescent="0.35">
      <c r="D70" s="2"/>
      <c r="E70" s="2"/>
      <c r="G70" s="2"/>
      <c r="H70" s="5"/>
      <c r="I70" s="3"/>
      <c r="J70" s="3"/>
      <c r="K70" s="3"/>
      <c r="L70" s="6"/>
      <c r="M70" s="3"/>
      <c r="N70" s="3"/>
      <c r="O70" s="3"/>
      <c r="P70" s="8"/>
    </row>
    <row r="71" spans="4:16" x14ac:dyDescent="0.35">
      <c r="D71" s="2"/>
      <c r="E71" s="2"/>
      <c r="G71" s="2"/>
      <c r="H71" s="5"/>
      <c r="I71" s="3"/>
      <c r="J71" s="3"/>
      <c r="K71" s="3"/>
      <c r="L71" s="6"/>
      <c r="M71" s="3"/>
      <c r="N71" s="3"/>
      <c r="O71" s="3"/>
      <c r="P71" s="8"/>
    </row>
    <row r="72" spans="4:16" x14ac:dyDescent="0.35">
      <c r="D72" s="2"/>
      <c r="E72" s="2"/>
      <c r="G72" s="2"/>
      <c r="H72" s="5"/>
      <c r="I72" s="3"/>
      <c r="J72" s="3"/>
      <c r="K72" s="3"/>
      <c r="L72" s="6"/>
      <c r="M72" s="3"/>
      <c r="N72" s="3"/>
      <c r="O72" s="3"/>
      <c r="P72" s="8"/>
    </row>
    <row r="73" spans="4:16" x14ac:dyDescent="0.35">
      <c r="D73" s="2"/>
      <c r="E73" s="2"/>
      <c r="G73" s="2"/>
      <c r="H73" s="5"/>
      <c r="I73" s="3"/>
      <c r="J73" s="3"/>
      <c r="K73" s="3"/>
      <c r="L73" s="6"/>
      <c r="M73" s="3"/>
      <c r="N73" s="3"/>
      <c r="O73" s="3"/>
      <c r="P73" s="8"/>
    </row>
    <row r="74" spans="4:16" x14ac:dyDescent="0.35">
      <c r="D74" s="2"/>
      <c r="E74" s="2"/>
      <c r="G74" s="2"/>
      <c r="H74" s="5"/>
      <c r="I74" s="3"/>
      <c r="J74" s="3"/>
      <c r="K74" s="3"/>
      <c r="L74" s="6"/>
      <c r="M74" s="3"/>
      <c r="N74" s="3"/>
      <c r="O74" s="3"/>
      <c r="P74" s="8"/>
    </row>
    <row r="75" spans="4:16" x14ac:dyDescent="0.35">
      <c r="D75" s="2"/>
      <c r="E75" s="2"/>
      <c r="G75" s="2"/>
      <c r="H75" s="5"/>
      <c r="I75" s="3"/>
      <c r="J75" s="3"/>
      <c r="K75" s="3"/>
      <c r="L75" s="6"/>
      <c r="M75" s="3"/>
      <c r="N75" s="3"/>
      <c r="O75" s="3"/>
      <c r="P75" s="8"/>
    </row>
    <row r="76" spans="4:16" x14ac:dyDescent="0.35">
      <c r="D76" s="2"/>
      <c r="E76" s="2"/>
      <c r="G76" s="2"/>
      <c r="H76" s="5"/>
      <c r="I76" s="3"/>
      <c r="J76" s="3"/>
      <c r="K76" s="3"/>
      <c r="L76" s="6"/>
      <c r="M76" s="3"/>
      <c r="N76" s="3"/>
      <c r="O76" s="3"/>
      <c r="P76" s="8"/>
    </row>
    <row r="77" spans="4:16" x14ac:dyDescent="0.35">
      <c r="D77" s="2"/>
      <c r="E77" s="2"/>
      <c r="G77" s="2"/>
      <c r="H77" s="5"/>
      <c r="I77" s="3"/>
      <c r="J77" s="3"/>
      <c r="K77" s="3"/>
      <c r="L77" s="6"/>
      <c r="M77" s="3"/>
      <c r="N77" s="3"/>
      <c r="O77" s="3"/>
      <c r="P77" s="8"/>
    </row>
    <row r="78" spans="4:16" x14ac:dyDescent="0.35">
      <c r="D78" s="2"/>
      <c r="E78" s="2"/>
      <c r="G78" s="2"/>
      <c r="H78" s="5"/>
      <c r="I78" s="3"/>
      <c r="J78" s="3"/>
      <c r="K78" s="3"/>
      <c r="L78" s="6"/>
      <c r="M78" s="3"/>
      <c r="N78" s="3"/>
      <c r="O78" s="3"/>
      <c r="P78" s="8"/>
    </row>
    <row r="79" spans="4:16" x14ac:dyDescent="0.35">
      <c r="D79" s="2"/>
      <c r="E79" s="2"/>
      <c r="G79" s="2"/>
      <c r="H79" s="5"/>
      <c r="I79" s="3"/>
      <c r="J79" s="3"/>
      <c r="K79" s="3"/>
      <c r="L79" s="6"/>
      <c r="M79" s="3"/>
      <c r="N79" s="3"/>
      <c r="O79" s="3"/>
      <c r="P79" s="8"/>
    </row>
    <row r="80" spans="4:16" x14ac:dyDescent="0.35">
      <c r="D80" s="2"/>
      <c r="E80" s="2"/>
      <c r="G80" s="2"/>
      <c r="H80" s="5"/>
      <c r="I80" s="3"/>
      <c r="J80" s="3"/>
      <c r="K80" s="3"/>
      <c r="L80" s="6"/>
      <c r="M80" s="3"/>
      <c r="N80" s="3"/>
      <c r="O80" s="3"/>
      <c r="P80" s="8"/>
    </row>
    <row r="81" spans="4:16" x14ac:dyDescent="0.35">
      <c r="D81" s="2"/>
      <c r="E81" s="2"/>
      <c r="G81" s="2"/>
      <c r="H81" s="5"/>
      <c r="I81" s="3"/>
      <c r="J81" s="3"/>
      <c r="K81" s="3"/>
      <c r="L81" s="6"/>
      <c r="M81" s="3"/>
      <c r="N81" s="3"/>
      <c r="O81" s="3"/>
      <c r="P81" s="8"/>
    </row>
    <row r="82" spans="4:16" x14ac:dyDescent="0.35">
      <c r="D82" s="2"/>
      <c r="E82" s="2"/>
      <c r="G82" s="2"/>
      <c r="H82" s="5"/>
      <c r="I82" s="3"/>
      <c r="J82" s="3"/>
      <c r="K82" s="3"/>
      <c r="L82" s="6"/>
      <c r="M82" s="3"/>
      <c r="N82" s="3"/>
      <c r="O82" s="3"/>
      <c r="P82" s="8"/>
    </row>
    <row r="83" spans="4:16" x14ac:dyDescent="0.35">
      <c r="D83" s="2"/>
      <c r="E83" s="2"/>
      <c r="G83" s="2"/>
      <c r="H83" s="5"/>
      <c r="I83" s="3"/>
      <c r="J83" s="3"/>
      <c r="K83" s="3"/>
      <c r="L83" s="6"/>
      <c r="M83" s="3"/>
      <c r="N83" s="3"/>
      <c r="O83" s="3"/>
      <c r="P83" s="8"/>
    </row>
    <row r="84" spans="4:16" x14ac:dyDescent="0.35">
      <c r="D84" s="2"/>
      <c r="E84" s="2"/>
      <c r="G84" s="2"/>
      <c r="H84" s="5"/>
      <c r="I84" s="3"/>
      <c r="J84" s="3"/>
      <c r="K84" s="3"/>
      <c r="L84" s="6"/>
      <c r="M84" s="3"/>
      <c r="N84" s="3"/>
      <c r="O84" s="3"/>
      <c r="P84" s="8"/>
    </row>
    <row r="85" spans="4:16" x14ac:dyDescent="0.35">
      <c r="D85" s="2"/>
      <c r="E85" s="2"/>
      <c r="G85" s="2"/>
      <c r="H85" s="5"/>
      <c r="I85" s="3"/>
      <c r="J85" s="3"/>
      <c r="K85" s="3"/>
      <c r="L85" s="6"/>
      <c r="M85" s="3"/>
      <c r="N85" s="3"/>
      <c r="O85" s="3"/>
      <c r="P85" s="8"/>
    </row>
    <row r="86" spans="4:16" x14ac:dyDescent="0.35">
      <c r="D86" s="2"/>
      <c r="E86" s="2"/>
      <c r="G86" s="2"/>
      <c r="H86" s="5"/>
      <c r="I86" s="3"/>
      <c r="J86" s="3"/>
      <c r="K86" s="3"/>
      <c r="L86" s="6"/>
      <c r="M86" s="3"/>
      <c r="N86" s="3"/>
      <c r="O86" s="3"/>
      <c r="P86" s="8"/>
    </row>
    <row r="87" spans="4:16" x14ac:dyDescent="0.35">
      <c r="D87" s="2"/>
      <c r="E87" s="2"/>
      <c r="G87" s="2"/>
      <c r="H87" s="5"/>
      <c r="I87" s="3"/>
      <c r="J87" s="3"/>
      <c r="K87" s="3"/>
      <c r="L87" s="6"/>
      <c r="M87" s="3"/>
      <c r="N87" s="3"/>
      <c r="O87" s="3"/>
      <c r="P87" s="8"/>
    </row>
    <row r="88" spans="4:16" x14ac:dyDescent="0.35">
      <c r="D88" s="2"/>
      <c r="E88" s="2"/>
      <c r="G88" s="2"/>
      <c r="H88" s="5"/>
      <c r="I88" s="3"/>
      <c r="J88" s="3"/>
      <c r="K88" s="3"/>
      <c r="L88" s="6"/>
      <c r="M88" s="3"/>
      <c r="N88" s="3"/>
      <c r="O88" s="3"/>
      <c r="P88" s="8"/>
    </row>
    <row r="89" spans="4:16" x14ac:dyDescent="0.35">
      <c r="D89" s="2"/>
      <c r="E89" s="2"/>
      <c r="G89" s="2"/>
      <c r="H89" s="5"/>
      <c r="I89" s="3"/>
      <c r="J89" s="3"/>
      <c r="K89" s="3"/>
      <c r="L89" s="6"/>
      <c r="M89" s="3"/>
      <c r="N89" s="3"/>
      <c r="O89" s="3"/>
      <c r="P89" s="8"/>
    </row>
    <row r="90" spans="4:16" x14ac:dyDescent="0.35">
      <c r="D90" s="2"/>
      <c r="E90" s="2"/>
      <c r="G90" s="2"/>
      <c r="H90" s="5"/>
      <c r="I90" s="3"/>
      <c r="J90" s="3"/>
      <c r="K90" s="3"/>
      <c r="L90" s="6"/>
      <c r="M90" s="3"/>
      <c r="N90" s="3"/>
      <c r="O90" s="3"/>
      <c r="P90" s="8"/>
    </row>
    <row r="91" spans="4:16" x14ac:dyDescent="0.35">
      <c r="D91" s="2"/>
      <c r="E91" s="2"/>
      <c r="G91" s="2"/>
      <c r="H91" s="5"/>
      <c r="I91" s="3"/>
      <c r="J91" s="3"/>
      <c r="K91" s="3"/>
      <c r="L91" s="6"/>
      <c r="M91" s="3"/>
      <c r="N91" s="3"/>
      <c r="O91" s="3"/>
      <c r="P91" s="8"/>
    </row>
    <row r="92" spans="4:16" x14ac:dyDescent="0.35">
      <c r="D92" s="2"/>
      <c r="E92" s="2"/>
      <c r="G92" s="2"/>
      <c r="H92" s="5"/>
      <c r="I92" s="3"/>
      <c r="J92" s="3"/>
      <c r="K92" s="3"/>
      <c r="L92" s="6"/>
      <c r="M92" s="3"/>
      <c r="N92" s="3"/>
      <c r="O92" s="3"/>
      <c r="P92" s="8"/>
    </row>
    <row r="93" spans="4:16" x14ac:dyDescent="0.35">
      <c r="D93" s="2"/>
      <c r="E93" s="2"/>
      <c r="G93" s="2"/>
      <c r="H93" s="5"/>
      <c r="I93" s="3"/>
      <c r="J93" s="3"/>
      <c r="K93" s="3"/>
      <c r="L93" s="6"/>
      <c r="M93" s="3"/>
      <c r="N93" s="3"/>
      <c r="O93" s="3"/>
      <c r="P93" s="8"/>
    </row>
    <row r="94" spans="4:16" x14ac:dyDescent="0.35">
      <c r="D94" s="2"/>
      <c r="E94" s="2"/>
      <c r="G94" s="2"/>
      <c r="H94" s="5"/>
      <c r="I94" s="3"/>
      <c r="J94" s="3"/>
      <c r="K94" s="3"/>
      <c r="L94" s="6"/>
      <c r="M94" s="3"/>
      <c r="N94" s="3"/>
      <c r="O94" s="3"/>
      <c r="P94" s="8"/>
    </row>
    <row r="95" spans="4:16" x14ac:dyDescent="0.35">
      <c r="D95" s="2"/>
      <c r="E95" s="2"/>
      <c r="G95" s="2"/>
      <c r="H95" s="5"/>
      <c r="I95" s="3"/>
      <c r="J95" s="3"/>
      <c r="K95" s="3"/>
      <c r="L95" s="6"/>
      <c r="M95" s="3"/>
      <c r="N95" s="3"/>
      <c r="O95" s="3"/>
      <c r="P95" s="8"/>
    </row>
    <row r="96" spans="4:16" x14ac:dyDescent="0.35">
      <c r="D96" s="2"/>
      <c r="E96" s="2"/>
      <c r="G96" s="2"/>
      <c r="H96" s="5"/>
      <c r="I96" s="3"/>
      <c r="J96" s="3"/>
      <c r="K96" s="3"/>
      <c r="L96" s="6"/>
      <c r="M96" s="3"/>
      <c r="N96" s="3"/>
      <c r="O96" s="3"/>
      <c r="P96" s="8"/>
    </row>
    <row r="97" spans="4:16" x14ac:dyDescent="0.35">
      <c r="D97" s="2"/>
      <c r="E97" s="2"/>
      <c r="G97" s="2"/>
      <c r="H97" s="5"/>
      <c r="I97" s="3"/>
      <c r="J97" s="3"/>
      <c r="K97" s="3"/>
      <c r="L97" s="6"/>
      <c r="M97" s="3"/>
      <c r="N97" s="3"/>
      <c r="O97" s="3"/>
      <c r="P97" s="8"/>
    </row>
    <row r="98" spans="4:16" x14ac:dyDescent="0.35">
      <c r="D98" s="2"/>
      <c r="E98" s="2"/>
      <c r="G98" s="2"/>
      <c r="H98" s="5"/>
      <c r="I98" s="3"/>
      <c r="J98" s="3"/>
      <c r="K98" s="3"/>
      <c r="L98" s="6"/>
      <c r="M98" s="3"/>
      <c r="N98" s="3"/>
      <c r="O98" s="3"/>
      <c r="P98" s="8"/>
    </row>
    <row r="99" spans="4:16" x14ac:dyDescent="0.35">
      <c r="D99" s="2"/>
      <c r="E99" s="2"/>
      <c r="G99" s="2"/>
      <c r="H99" s="5"/>
      <c r="I99" s="3"/>
      <c r="J99" s="3"/>
      <c r="K99" s="3"/>
      <c r="L99" s="6"/>
      <c r="M99" s="3"/>
      <c r="N99" s="3"/>
      <c r="O99" s="3"/>
      <c r="P99" s="8"/>
    </row>
    <row r="100" spans="4:16" x14ac:dyDescent="0.35">
      <c r="D100" s="2"/>
      <c r="E100" s="2"/>
      <c r="G100" s="2"/>
      <c r="H100" s="5"/>
      <c r="I100" s="3"/>
      <c r="J100" s="3"/>
      <c r="K100" s="3"/>
      <c r="L100" s="6"/>
      <c r="M100" s="3"/>
      <c r="N100" s="3"/>
      <c r="O100" s="3"/>
      <c r="P100" s="8"/>
    </row>
    <row r="101" spans="4:16" x14ac:dyDescent="0.35">
      <c r="D101" s="2"/>
      <c r="E101" s="2"/>
      <c r="G101" s="2"/>
      <c r="H101" s="5"/>
      <c r="I101" s="3"/>
      <c r="J101" s="3"/>
      <c r="K101" s="3"/>
      <c r="L101" s="6"/>
      <c r="M101" s="3"/>
      <c r="N101" s="3"/>
      <c r="O101" s="3"/>
      <c r="P101" s="8"/>
    </row>
    <row r="102" spans="4:16" x14ac:dyDescent="0.35">
      <c r="D102" s="2"/>
      <c r="E102" s="2"/>
      <c r="G102" s="2"/>
      <c r="H102" s="5"/>
      <c r="I102" s="3"/>
      <c r="J102" s="3"/>
      <c r="K102" s="3"/>
      <c r="L102" s="6"/>
      <c r="M102" s="3"/>
      <c r="N102" s="3"/>
      <c r="O102" s="3"/>
      <c r="P102" s="8"/>
    </row>
    <row r="103" spans="4:16" x14ac:dyDescent="0.35">
      <c r="D103" s="2"/>
      <c r="E103" s="2"/>
      <c r="G103" s="2"/>
      <c r="H103" s="5"/>
      <c r="I103" s="3"/>
      <c r="J103" s="3"/>
      <c r="K103" s="3"/>
      <c r="L103" s="6"/>
      <c r="M103" s="3"/>
      <c r="N103" s="3"/>
      <c r="O103" s="3"/>
      <c r="P103" s="8"/>
    </row>
    <row r="104" spans="4:16" x14ac:dyDescent="0.35">
      <c r="D104" s="2"/>
      <c r="E104" s="2"/>
      <c r="G104" s="2"/>
      <c r="H104" s="5"/>
      <c r="I104" s="3"/>
      <c r="J104" s="3"/>
      <c r="K104" s="3"/>
      <c r="L104" s="6"/>
      <c r="M104" s="3"/>
      <c r="N104" s="3"/>
      <c r="O104" s="3"/>
      <c r="P104" s="8"/>
    </row>
    <row r="105" spans="4:16" x14ac:dyDescent="0.35">
      <c r="D105" s="2"/>
      <c r="E105" s="2"/>
      <c r="G105" s="2"/>
      <c r="H105" s="5"/>
      <c r="I105" s="3"/>
      <c r="J105" s="3"/>
      <c r="K105" s="3"/>
      <c r="L105" s="6"/>
      <c r="M105" s="3"/>
      <c r="N105" s="3"/>
      <c r="O105" s="3"/>
      <c r="P105" s="8"/>
    </row>
    <row r="106" spans="4:16" x14ac:dyDescent="0.35">
      <c r="D106" s="2"/>
      <c r="E106" s="2"/>
      <c r="G106" s="2"/>
      <c r="H106" s="5"/>
      <c r="I106" s="3"/>
      <c r="J106" s="3"/>
      <c r="K106" s="3"/>
      <c r="L106" s="6"/>
      <c r="M106" s="3"/>
      <c r="N106" s="3"/>
      <c r="O106" s="3"/>
      <c r="P106" s="8"/>
    </row>
    <row r="107" spans="4:16" x14ac:dyDescent="0.35">
      <c r="D107" s="2"/>
      <c r="E107" s="2"/>
      <c r="G107" s="2"/>
      <c r="H107" s="5"/>
      <c r="I107" s="3"/>
      <c r="J107" s="3"/>
      <c r="K107" s="3"/>
      <c r="L107" s="6"/>
      <c r="M107" s="3"/>
      <c r="N107" s="3"/>
      <c r="O107" s="3"/>
      <c r="P107" s="8"/>
    </row>
    <row r="108" spans="4:16" x14ac:dyDescent="0.35">
      <c r="D108" s="2"/>
      <c r="E108" s="2"/>
      <c r="G108" s="2"/>
      <c r="H108" s="5"/>
      <c r="I108" s="3"/>
      <c r="J108" s="3"/>
      <c r="K108" s="3"/>
      <c r="L108" s="6"/>
      <c r="M108" s="3"/>
      <c r="N108" s="3"/>
      <c r="O108" s="3"/>
      <c r="P108" s="8"/>
    </row>
    <row r="109" spans="4:16" x14ac:dyDescent="0.35">
      <c r="D109" s="2"/>
      <c r="E109" s="2"/>
      <c r="G109" s="2"/>
      <c r="H109" s="5"/>
      <c r="I109" s="3"/>
      <c r="J109" s="3"/>
      <c r="K109" s="3"/>
      <c r="L109" s="6"/>
      <c r="M109" s="3"/>
      <c r="N109" s="3"/>
      <c r="O109" s="3"/>
      <c r="P109" s="8"/>
    </row>
    <row r="110" spans="4:16" x14ac:dyDescent="0.35">
      <c r="D110" s="2"/>
      <c r="E110" s="2"/>
      <c r="G110" s="2"/>
      <c r="H110" s="5"/>
      <c r="I110" s="3"/>
      <c r="J110" s="3"/>
      <c r="K110" s="3"/>
      <c r="L110" s="6"/>
      <c r="M110" s="3"/>
      <c r="N110" s="3"/>
      <c r="O110" s="3"/>
      <c r="P110" s="8"/>
    </row>
    <row r="111" spans="4:16" x14ac:dyDescent="0.35">
      <c r="D111" s="2"/>
      <c r="E111" s="2"/>
      <c r="G111" s="2"/>
      <c r="H111" s="5"/>
      <c r="I111" s="3"/>
      <c r="J111" s="3"/>
      <c r="K111" s="3"/>
      <c r="L111" s="6"/>
      <c r="M111" s="3"/>
      <c r="N111" s="3"/>
      <c r="O111" s="3"/>
      <c r="P111" s="8"/>
    </row>
    <row r="112" spans="4:16" x14ac:dyDescent="0.35">
      <c r="D112" s="2"/>
      <c r="E112" s="2"/>
      <c r="G112" s="2"/>
      <c r="H112" s="5"/>
      <c r="I112" s="3"/>
      <c r="J112" s="3"/>
      <c r="K112" s="3"/>
      <c r="L112" s="6"/>
      <c r="M112" s="3"/>
      <c r="N112" s="3"/>
      <c r="O112" s="3"/>
      <c r="P112" s="8"/>
    </row>
    <row r="113" spans="4:16" x14ac:dyDescent="0.35">
      <c r="D113" s="2"/>
      <c r="E113" s="2"/>
      <c r="G113" s="2"/>
      <c r="H113" s="5"/>
      <c r="I113" s="3"/>
      <c r="J113" s="3"/>
      <c r="K113" s="3"/>
      <c r="L113" s="6"/>
      <c r="M113" s="3"/>
      <c r="N113" s="3"/>
      <c r="O113" s="3"/>
      <c r="P113" s="8"/>
    </row>
    <row r="114" spans="4:16" x14ac:dyDescent="0.35">
      <c r="D114" s="2"/>
      <c r="E114" s="2"/>
      <c r="G114" s="2"/>
      <c r="H114" s="5"/>
      <c r="I114" s="3"/>
      <c r="J114" s="3"/>
      <c r="K114" s="3"/>
      <c r="L114" s="6"/>
      <c r="M114" s="3"/>
      <c r="N114" s="3"/>
      <c r="O114" s="3"/>
      <c r="P114" s="8"/>
    </row>
    <row r="115" spans="4:16" x14ac:dyDescent="0.35">
      <c r="D115" s="2"/>
      <c r="E115" s="2"/>
      <c r="G115" s="2"/>
      <c r="H115" s="5"/>
      <c r="I115" s="3"/>
      <c r="J115" s="3"/>
      <c r="K115" s="3"/>
      <c r="L115" s="6"/>
      <c r="M115" s="3"/>
      <c r="N115" s="3"/>
      <c r="O115" s="3"/>
      <c r="P115" s="8"/>
    </row>
    <row r="116" spans="4:16" x14ac:dyDescent="0.35">
      <c r="D116" s="2"/>
      <c r="E116" s="2"/>
      <c r="G116" s="2"/>
      <c r="H116" s="5"/>
      <c r="I116" s="3"/>
      <c r="J116" s="3"/>
      <c r="K116" s="3"/>
      <c r="L116" s="6"/>
      <c r="M116" s="3"/>
      <c r="N116" s="3"/>
      <c r="O116" s="3"/>
      <c r="P116" s="8"/>
    </row>
    <row r="117" spans="4:16" x14ac:dyDescent="0.35">
      <c r="D117" s="2"/>
      <c r="E117" s="2"/>
      <c r="G117" s="2"/>
      <c r="H117" s="5"/>
      <c r="I117" s="3"/>
      <c r="J117" s="3"/>
      <c r="K117" s="3"/>
      <c r="L117" s="6"/>
      <c r="M117" s="3"/>
      <c r="N117" s="3"/>
      <c r="O117" s="3"/>
      <c r="P117" s="8"/>
    </row>
    <row r="118" spans="4:16" x14ac:dyDescent="0.35">
      <c r="D118" s="2"/>
      <c r="E118" s="2"/>
      <c r="G118" s="2"/>
      <c r="H118" s="5"/>
      <c r="I118" s="3"/>
      <c r="J118" s="3"/>
      <c r="K118" s="3"/>
      <c r="L118" s="6"/>
      <c r="M118" s="3"/>
      <c r="N118" s="3"/>
      <c r="O118" s="3"/>
      <c r="P118" s="8"/>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9AC77-E9B3-43D3-A8ED-D559F82B35B5}">
  <dimension ref="A1:O118"/>
  <sheetViews>
    <sheetView zoomScale="80" zoomScaleNormal="80" workbookViewId="0">
      <selection activeCell="G32" sqref="G32"/>
    </sheetView>
  </sheetViews>
  <sheetFormatPr defaultRowHeight="14.5" x14ac:dyDescent="0.35"/>
  <cols>
    <col min="1" max="1" width="19.453125" customWidth="1"/>
    <col min="2" max="2" width="48.6328125" customWidth="1"/>
    <col min="3" max="3" width="46.90625" customWidth="1"/>
    <col min="4" max="4" width="44.54296875" customWidth="1"/>
    <col min="5" max="5" width="16.08984375" customWidth="1"/>
    <col min="6" max="6" width="17.36328125" customWidth="1"/>
    <col min="7" max="7" width="38.90625" customWidth="1"/>
    <col min="8" max="8" width="22.90625" customWidth="1"/>
    <col min="9" max="9" width="45" customWidth="1"/>
    <col min="10" max="10" width="40.36328125" customWidth="1"/>
    <col min="11" max="11" width="26.08984375" customWidth="1"/>
    <col min="12" max="12" width="27.1796875" customWidth="1"/>
    <col min="13" max="13" width="28.453125" customWidth="1"/>
    <col min="14" max="14" width="24.54296875" customWidth="1"/>
    <col min="15" max="15" width="28.6328125" customWidth="1"/>
    <col min="16" max="16" width="29" customWidth="1"/>
  </cols>
  <sheetData>
    <row r="1" spans="1:15" ht="47" customHeight="1" x14ac:dyDescent="0.35">
      <c r="A1" s="39" t="s">
        <v>20</v>
      </c>
      <c r="B1" s="12" t="s">
        <v>21</v>
      </c>
      <c r="C1" s="12" t="s">
        <v>22</v>
      </c>
      <c r="D1" s="40" t="s">
        <v>23</v>
      </c>
      <c r="E1" s="12" t="s">
        <v>24</v>
      </c>
      <c r="F1" s="12" t="s">
        <v>25</v>
      </c>
      <c r="G1" s="12" t="s">
        <v>26</v>
      </c>
      <c r="H1" s="12" t="s">
        <v>27</v>
      </c>
      <c r="I1" s="12" t="s">
        <v>28</v>
      </c>
      <c r="J1" s="12" t="s">
        <v>5</v>
      </c>
      <c r="K1" s="12" t="s">
        <v>29</v>
      </c>
      <c r="L1" s="12" t="s">
        <v>30</v>
      </c>
    </row>
    <row r="2" spans="1:15" x14ac:dyDescent="0.35">
      <c r="A2">
        <v>1562</v>
      </c>
      <c r="B2" t="s">
        <v>256</v>
      </c>
      <c r="C2" t="s">
        <v>1322</v>
      </c>
      <c r="D2" t="s">
        <v>1323</v>
      </c>
      <c r="E2" s="2">
        <v>2019</v>
      </c>
      <c r="F2" s="2">
        <v>2024</v>
      </c>
      <c r="G2" s="2">
        <v>2025</v>
      </c>
      <c r="H2" s="27">
        <v>45532</v>
      </c>
      <c r="I2" s="11">
        <v>7272.2650000000003</v>
      </c>
      <c r="J2" s="11">
        <v>6981.3744000000006</v>
      </c>
      <c r="K2" s="11">
        <v>89700</v>
      </c>
      <c r="L2" s="6">
        <v>7.783026086956521E-2</v>
      </c>
      <c r="M2" s="3"/>
      <c r="N2" s="3"/>
      <c r="O2" s="8"/>
    </row>
    <row r="3" spans="1:15" x14ac:dyDescent="0.35">
      <c r="A3">
        <v>1403</v>
      </c>
      <c r="B3" t="s">
        <v>346</v>
      </c>
      <c r="C3" t="s">
        <v>1324</v>
      </c>
      <c r="D3" t="s">
        <v>1325</v>
      </c>
      <c r="E3" s="2">
        <v>2021</v>
      </c>
      <c r="F3" s="2">
        <v>2023</v>
      </c>
      <c r="G3" s="2">
        <v>2025</v>
      </c>
      <c r="H3" s="27">
        <v>44719</v>
      </c>
      <c r="I3" s="11">
        <v>15800</v>
      </c>
      <c r="J3" s="11">
        <v>13869.604146730462</v>
      </c>
      <c r="K3" s="11">
        <v>45400</v>
      </c>
      <c r="L3" s="6">
        <v>0.30549788869450367</v>
      </c>
      <c r="M3" s="3"/>
      <c r="N3" s="3"/>
      <c r="O3" s="8"/>
    </row>
    <row r="4" spans="1:15" x14ac:dyDescent="0.35">
      <c r="A4">
        <v>1372</v>
      </c>
      <c r="B4" t="s">
        <v>950</v>
      </c>
      <c r="C4" t="s">
        <v>1326</v>
      </c>
      <c r="D4" t="s">
        <v>1327</v>
      </c>
      <c r="E4" s="2">
        <v>2021</v>
      </c>
      <c r="F4" s="2">
        <v>2021</v>
      </c>
      <c r="G4" s="2">
        <v>2025</v>
      </c>
      <c r="H4" s="27">
        <v>44504</v>
      </c>
      <c r="I4" s="11">
        <v>3000</v>
      </c>
      <c r="J4" s="11">
        <v>2700</v>
      </c>
      <c r="K4" s="11">
        <v>3750</v>
      </c>
      <c r="L4" s="6">
        <v>0.72</v>
      </c>
      <c r="M4" s="3"/>
      <c r="N4" s="3"/>
      <c r="O4" s="8"/>
    </row>
    <row r="5" spans="1:15" x14ac:dyDescent="0.35">
      <c r="A5">
        <v>1342</v>
      </c>
      <c r="B5" t="s">
        <v>1201</v>
      </c>
      <c r="C5" t="s">
        <v>1328</v>
      </c>
      <c r="D5" t="s">
        <v>1329</v>
      </c>
      <c r="E5" s="2">
        <v>2020</v>
      </c>
      <c r="F5" s="2">
        <v>2021</v>
      </c>
      <c r="G5" s="2">
        <v>2025</v>
      </c>
      <c r="H5" s="27">
        <v>44320</v>
      </c>
      <c r="I5" s="11">
        <v>3664.6</v>
      </c>
      <c r="J5" s="11">
        <v>3114.91</v>
      </c>
      <c r="K5" s="11">
        <v>3664.6</v>
      </c>
      <c r="L5" s="6">
        <v>0.85</v>
      </c>
      <c r="M5" s="3"/>
      <c r="N5" s="3"/>
      <c r="O5" s="8"/>
    </row>
    <row r="6" spans="1:15" x14ac:dyDescent="0.35">
      <c r="A6">
        <v>1341</v>
      </c>
      <c r="B6" t="s">
        <v>1201</v>
      </c>
      <c r="C6" t="s">
        <v>1330</v>
      </c>
      <c r="D6" t="s">
        <v>1331</v>
      </c>
      <c r="E6" s="2">
        <v>2020</v>
      </c>
      <c r="F6" s="2">
        <v>2021</v>
      </c>
      <c r="G6" s="2">
        <v>2025</v>
      </c>
      <c r="H6" s="27">
        <v>44320</v>
      </c>
      <c r="I6" s="11">
        <v>4689.3999999999996</v>
      </c>
      <c r="J6" s="11">
        <v>3985.99</v>
      </c>
      <c r="K6" s="11">
        <v>4689.3999999999996</v>
      </c>
      <c r="L6" s="6">
        <v>0.85</v>
      </c>
      <c r="M6" s="3"/>
      <c r="N6" s="3"/>
      <c r="O6" s="8"/>
    </row>
    <row r="7" spans="1:15" x14ac:dyDescent="0.35">
      <c r="A7">
        <v>1337</v>
      </c>
      <c r="B7" t="s">
        <v>928</v>
      </c>
      <c r="C7" t="s">
        <v>1332</v>
      </c>
      <c r="D7" t="s">
        <v>1333</v>
      </c>
      <c r="E7" s="2">
        <v>2021</v>
      </c>
      <c r="F7" s="2">
        <v>2021</v>
      </c>
      <c r="G7" s="2">
        <v>2025</v>
      </c>
      <c r="H7" s="27">
        <v>44314</v>
      </c>
      <c r="I7" s="11">
        <v>95000</v>
      </c>
      <c r="J7" s="11">
        <v>88750</v>
      </c>
      <c r="K7" s="11">
        <v>103750</v>
      </c>
      <c r="L7" s="6">
        <v>0.85542168674698793</v>
      </c>
      <c r="M7" s="3"/>
      <c r="N7" s="3"/>
      <c r="O7" s="8"/>
    </row>
    <row r="8" spans="1:15" x14ac:dyDescent="0.35">
      <c r="A8">
        <v>1332</v>
      </c>
      <c r="B8" t="s">
        <v>1198</v>
      </c>
      <c r="C8" t="s">
        <v>1334</v>
      </c>
      <c r="D8" t="s">
        <v>1335</v>
      </c>
      <c r="E8" s="2">
        <v>2019</v>
      </c>
      <c r="F8" s="2">
        <v>2022</v>
      </c>
      <c r="G8" s="2">
        <v>2025</v>
      </c>
      <c r="H8" s="27">
        <v>44292</v>
      </c>
      <c r="I8" s="11">
        <v>41200</v>
      </c>
      <c r="J8" s="11">
        <v>35019.978007117446</v>
      </c>
      <c r="K8" s="11">
        <v>41200</v>
      </c>
      <c r="L8" s="6">
        <v>0.84999946619217071</v>
      </c>
      <c r="M8" s="3"/>
      <c r="N8" s="3"/>
      <c r="O8" s="8"/>
    </row>
    <row r="9" spans="1:15" x14ac:dyDescent="0.35">
      <c r="A9">
        <v>1313</v>
      </c>
      <c r="B9" t="s">
        <v>295</v>
      </c>
      <c r="C9" t="s">
        <v>1336</v>
      </c>
      <c r="D9" t="s">
        <v>1337</v>
      </c>
      <c r="E9" s="2">
        <v>2019</v>
      </c>
      <c r="F9" s="2">
        <v>2020</v>
      </c>
      <c r="G9" s="2">
        <v>2025</v>
      </c>
      <c r="H9" s="27">
        <v>44186</v>
      </c>
      <c r="I9" s="11">
        <v>2450</v>
      </c>
      <c r="J9" s="11">
        <v>1837.5</v>
      </c>
      <c r="K9" s="11">
        <v>5400</v>
      </c>
      <c r="L9" s="6">
        <v>0.34027777777777779</v>
      </c>
      <c r="M9" s="3"/>
      <c r="N9" s="3"/>
      <c r="O9" s="9"/>
    </row>
    <row r="10" spans="1:15" x14ac:dyDescent="0.35">
      <c r="A10">
        <v>1307</v>
      </c>
      <c r="B10" t="s">
        <v>435</v>
      </c>
      <c r="C10" t="s">
        <v>1338</v>
      </c>
      <c r="D10" t="s">
        <v>1339</v>
      </c>
      <c r="E10" s="2">
        <v>2018</v>
      </c>
      <c r="F10" s="2">
        <v>2024</v>
      </c>
      <c r="G10" s="2">
        <v>2025</v>
      </c>
      <c r="H10" s="27">
        <v>44902</v>
      </c>
      <c r="I10" s="11">
        <v>37993.199999999997</v>
      </c>
      <c r="J10" s="11">
        <v>30824.914285714283</v>
      </c>
      <c r="K10" s="11">
        <v>82000</v>
      </c>
      <c r="L10" s="6">
        <v>0.37591358885017423</v>
      </c>
      <c r="M10" s="3"/>
      <c r="N10" s="3"/>
      <c r="O10" s="8"/>
    </row>
    <row r="11" spans="1:15" x14ac:dyDescent="0.35">
      <c r="A11">
        <v>1304</v>
      </c>
      <c r="B11" t="s">
        <v>1340</v>
      </c>
      <c r="C11" t="s">
        <v>1341</v>
      </c>
      <c r="D11" t="s">
        <v>1342</v>
      </c>
      <c r="E11" s="2">
        <v>2021</v>
      </c>
      <c r="F11" s="2">
        <v>2023</v>
      </c>
      <c r="G11" s="2">
        <v>2025</v>
      </c>
      <c r="H11" s="27">
        <v>44173</v>
      </c>
      <c r="I11" s="11">
        <v>43165.065999999999</v>
      </c>
      <c r="J11" s="11">
        <v>40969.334999999999</v>
      </c>
      <c r="K11" s="11">
        <v>47587</v>
      </c>
      <c r="L11" s="6">
        <v>0.86093544455418491</v>
      </c>
      <c r="M11" s="3"/>
      <c r="N11" s="3"/>
      <c r="O11" s="8"/>
    </row>
    <row r="12" spans="1:15" x14ac:dyDescent="0.35">
      <c r="A12">
        <v>1268</v>
      </c>
      <c r="B12" t="s">
        <v>248</v>
      </c>
      <c r="C12" t="s">
        <v>1343</v>
      </c>
      <c r="D12" t="s">
        <v>1344</v>
      </c>
      <c r="E12" s="2">
        <v>2020</v>
      </c>
      <c r="F12" s="2">
        <v>2021</v>
      </c>
      <c r="G12" s="2">
        <v>2025</v>
      </c>
      <c r="H12" s="27">
        <v>43689</v>
      </c>
      <c r="I12" s="11">
        <v>4000</v>
      </c>
      <c r="J12" s="11">
        <v>3200</v>
      </c>
      <c r="K12" s="11">
        <v>25000</v>
      </c>
      <c r="L12" s="6">
        <v>0.128</v>
      </c>
      <c r="M12" s="3"/>
      <c r="N12" s="3"/>
      <c r="O12" s="8"/>
    </row>
    <row r="13" spans="1:15" x14ac:dyDescent="0.35">
      <c r="A13">
        <v>1240</v>
      </c>
      <c r="B13" t="s">
        <v>295</v>
      </c>
      <c r="C13" t="s">
        <v>1345</v>
      </c>
      <c r="D13" t="s">
        <v>1346</v>
      </c>
      <c r="E13" s="2">
        <v>2019</v>
      </c>
      <c r="F13" s="2">
        <v>2020</v>
      </c>
      <c r="G13" s="2">
        <v>2025</v>
      </c>
      <c r="H13" s="27">
        <v>43819</v>
      </c>
      <c r="I13" s="11">
        <v>2400</v>
      </c>
      <c r="J13" s="11">
        <v>1680</v>
      </c>
      <c r="K13" s="11">
        <v>2400</v>
      </c>
      <c r="L13" s="6">
        <v>0.7</v>
      </c>
      <c r="M13" s="3"/>
      <c r="N13" s="3"/>
      <c r="O13" s="8"/>
    </row>
    <row r="14" spans="1:15" x14ac:dyDescent="0.35">
      <c r="A14">
        <v>1186</v>
      </c>
      <c r="B14" t="s">
        <v>148</v>
      </c>
      <c r="C14" t="s">
        <v>1347</v>
      </c>
      <c r="D14" t="s">
        <v>1348</v>
      </c>
      <c r="E14" s="2">
        <v>2018</v>
      </c>
      <c r="F14" s="2">
        <v>2019</v>
      </c>
      <c r="G14" s="2">
        <v>2025</v>
      </c>
      <c r="H14" s="27">
        <v>43796</v>
      </c>
      <c r="I14" s="11">
        <v>27300</v>
      </c>
      <c r="J14" s="11">
        <v>19679.999994827587</v>
      </c>
      <c r="K14" s="11">
        <v>28000</v>
      </c>
      <c r="L14" s="6">
        <v>0.70285714267241384</v>
      </c>
      <c r="M14" s="3"/>
      <c r="N14" s="3"/>
      <c r="O14" s="8"/>
    </row>
    <row r="15" spans="1:15" x14ac:dyDescent="0.35">
      <c r="A15">
        <v>1170</v>
      </c>
      <c r="B15" t="s">
        <v>173</v>
      </c>
      <c r="C15" t="s">
        <v>1349</v>
      </c>
      <c r="D15" t="s">
        <v>1350</v>
      </c>
      <c r="E15" s="2">
        <v>2018</v>
      </c>
      <c r="F15" s="2">
        <v>2022</v>
      </c>
      <c r="G15" s="2">
        <v>2025</v>
      </c>
      <c r="H15" s="27">
        <v>43453</v>
      </c>
      <c r="I15" s="11">
        <v>50000</v>
      </c>
      <c r="J15" s="11">
        <v>38333.303797468354</v>
      </c>
      <c r="K15" s="11">
        <v>210000</v>
      </c>
      <c r="L15" s="6">
        <v>0.18253954189270649</v>
      </c>
      <c r="M15" s="3"/>
      <c r="N15" s="3"/>
      <c r="O15" s="8"/>
    </row>
    <row r="16" spans="1:15" x14ac:dyDescent="0.35">
      <c r="A16">
        <v>1106</v>
      </c>
      <c r="B16" t="s">
        <v>656</v>
      </c>
      <c r="C16" t="s">
        <v>1351</v>
      </c>
      <c r="D16" t="s">
        <v>1352</v>
      </c>
      <c r="E16" s="2">
        <v>2017</v>
      </c>
      <c r="F16" s="2">
        <v>2017</v>
      </c>
      <c r="G16" s="2">
        <v>2025</v>
      </c>
      <c r="H16" s="27">
        <v>43040</v>
      </c>
      <c r="I16" s="11">
        <v>800</v>
      </c>
      <c r="J16" s="11">
        <v>586.66666666666663</v>
      </c>
      <c r="K16" s="11">
        <v>4000</v>
      </c>
      <c r="L16" s="6">
        <v>0.1466666666666667</v>
      </c>
      <c r="M16" s="3"/>
      <c r="N16" s="3"/>
      <c r="O16" s="8"/>
    </row>
    <row r="17" spans="1:15" x14ac:dyDescent="0.35">
      <c r="A17">
        <v>1020</v>
      </c>
      <c r="B17" t="s">
        <v>982</v>
      </c>
      <c r="C17" t="s">
        <v>1353</v>
      </c>
      <c r="D17" t="s">
        <v>1354</v>
      </c>
      <c r="E17" s="2">
        <v>2016</v>
      </c>
      <c r="F17" s="2">
        <v>2017</v>
      </c>
      <c r="G17" s="2">
        <v>2025</v>
      </c>
      <c r="H17" s="27">
        <v>43692</v>
      </c>
      <c r="I17" s="11">
        <v>13050</v>
      </c>
      <c r="J17" s="11">
        <v>10107.844639199169</v>
      </c>
      <c r="K17" s="11">
        <v>20000</v>
      </c>
      <c r="L17" s="6">
        <v>0.5053922319599583</v>
      </c>
      <c r="M17" s="3"/>
      <c r="N17" s="3"/>
      <c r="O17" s="8"/>
    </row>
    <row r="18" spans="1:15" x14ac:dyDescent="0.35">
      <c r="E18" s="2"/>
      <c r="F18" s="2"/>
      <c r="G18" s="2"/>
      <c r="H18" s="5"/>
      <c r="I18" s="3"/>
      <c r="J18" s="3"/>
      <c r="K18" s="3"/>
      <c r="L18" s="6"/>
      <c r="M18" s="3"/>
      <c r="N18" s="3"/>
      <c r="O18" s="8"/>
    </row>
    <row r="19" spans="1:15" x14ac:dyDescent="0.35">
      <c r="E19" s="2"/>
      <c r="F19" s="2"/>
      <c r="G19" s="2"/>
      <c r="H19" s="5"/>
      <c r="I19" s="3"/>
      <c r="J19" s="3"/>
      <c r="K19" s="3"/>
      <c r="L19" s="6"/>
      <c r="M19" s="3"/>
      <c r="N19" s="3"/>
      <c r="O19" s="8"/>
    </row>
    <row r="20" spans="1:15" x14ac:dyDescent="0.35">
      <c r="E20" s="2"/>
      <c r="F20" s="2"/>
      <c r="G20" s="2"/>
      <c r="H20" s="5"/>
      <c r="I20" s="3"/>
      <c r="J20" s="3"/>
      <c r="K20" s="3"/>
      <c r="L20" s="6"/>
      <c r="M20" s="3"/>
      <c r="N20" s="3"/>
      <c r="O20" s="8"/>
    </row>
    <row r="21" spans="1:15" x14ac:dyDescent="0.35">
      <c r="E21" s="2"/>
      <c r="F21" s="2"/>
      <c r="G21" s="2"/>
      <c r="H21" s="5"/>
      <c r="I21" s="3"/>
      <c r="J21" s="3"/>
      <c r="K21" s="3"/>
      <c r="L21" s="6"/>
      <c r="M21" s="3"/>
      <c r="N21" s="3"/>
      <c r="O21" s="8"/>
    </row>
    <row r="22" spans="1:15" x14ac:dyDescent="0.35">
      <c r="E22" s="2"/>
      <c r="F22" s="2"/>
      <c r="G22" s="2"/>
      <c r="H22" s="5"/>
      <c r="I22" s="3"/>
      <c r="J22" s="3"/>
      <c r="K22" s="3"/>
      <c r="L22" s="6"/>
      <c r="M22" s="3"/>
      <c r="N22" s="3"/>
      <c r="O22" s="8"/>
    </row>
    <row r="23" spans="1:15" x14ac:dyDescent="0.35">
      <c r="E23" s="2"/>
      <c r="F23" s="2"/>
      <c r="G23" s="2"/>
      <c r="H23" s="5"/>
      <c r="I23" s="3"/>
      <c r="J23" s="3"/>
      <c r="K23" s="3"/>
      <c r="L23" s="6"/>
      <c r="M23" s="3"/>
      <c r="N23" s="3"/>
      <c r="O23" s="8"/>
    </row>
    <row r="24" spans="1:15" x14ac:dyDescent="0.35">
      <c r="E24" s="2"/>
      <c r="F24" s="2"/>
      <c r="G24" s="2"/>
      <c r="H24" s="5"/>
      <c r="I24" s="3"/>
      <c r="J24" s="3"/>
      <c r="K24" s="3"/>
      <c r="L24" s="6"/>
      <c r="M24" s="3"/>
      <c r="N24" s="3"/>
      <c r="O24" s="8"/>
    </row>
    <row r="25" spans="1:15" x14ac:dyDescent="0.35">
      <c r="E25" s="2"/>
      <c r="F25" s="2"/>
      <c r="G25" s="2"/>
      <c r="H25" s="5"/>
      <c r="I25" s="3"/>
      <c r="J25" s="3"/>
      <c r="K25" s="3"/>
      <c r="L25" s="6"/>
      <c r="M25" s="3"/>
      <c r="N25" s="3"/>
      <c r="O25" s="8"/>
    </row>
    <row r="26" spans="1:15" x14ac:dyDescent="0.35">
      <c r="E26" s="2"/>
      <c r="F26" s="2"/>
      <c r="G26" s="2"/>
      <c r="H26" s="5"/>
      <c r="I26" s="3"/>
      <c r="J26" s="3"/>
      <c r="K26" s="3"/>
      <c r="L26" s="6"/>
      <c r="M26" s="3"/>
      <c r="N26" s="3"/>
      <c r="O26" s="8"/>
    </row>
    <row r="27" spans="1:15" x14ac:dyDescent="0.35">
      <c r="E27" s="2"/>
      <c r="F27" s="2"/>
      <c r="G27" s="2"/>
      <c r="H27" s="5"/>
      <c r="I27" s="3"/>
      <c r="J27" s="3"/>
      <c r="K27" s="3"/>
      <c r="L27" s="6"/>
      <c r="M27" s="3"/>
      <c r="N27" s="3"/>
      <c r="O27" s="8"/>
    </row>
    <row r="28" spans="1:15" x14ac:dyDescent="0.35">
      <c r="E28" s="2"/>
      <c r="F28" s="2"/>
      <c r="G28" s="2"/>
      <c r="H28" s="5"/>
      <c r="I28" s="3"/>
      <c r="J28" s="3"/>
      <c r="K28" s="3"/>
      <c r="L28" s="6"/>
      <c r="M28" s="3"/>
      <c r="N28" s="3"/>
      <c r="O28" s="8"/>
    </row>
    <row r="29" spans="1:15" x14ac:dyDescent="0.35">
      <c r="E29" s="2"/>
      <c r="F29" s="2"/>
      <c r="G29" s="2"/>
      <c r="H29" s="5"/>
      <c r="I29" s="3"/>
      <c r="J29" s="3"/>
      <c r="K29" s="3"/>
      <c r="L29" s="6"/>
      <c r="M29" s="3"/>
      <c r="N29" s="3"/>
      <c r="O29" s="8"/>
    </row>
    <row r="30" spans="1:15" x14ac:dyDescent="0.35">
      <c r="E30" s="2"/>
      <c r="F30" s="2"/>
      <c r="G30" s="2"/>
      <c r="H30" s="5"/>
      <c r="I30" s="3"/>
      <c r="J30" s="3"/>
      <c r="K30" s="3"/>
      <c r="L30" s="6"/>
      <c r="M30" s="3"/>
      <c r="N30" s="3"/>
      <c r="O30" s="8"/>
    </row>
    <row r="31" spans="1:15" x14ac:dyDescent="0.35">
      <c r="E31" s="2"/>
      <c r="F31" s="2"/>
      <c r="G31" s="2"/>
      <c r="H31" s="5"/>
      <c r="I31" s="3"/>
      <c r="J31" s="3"/>
      <c r="K31" s="3"/>
      <c r="L31" s="6"/>
      <c r="M31" s="3"/>
      <c r="N31" s="3"/>
      <c r="O31" s="8"/>
    </row>
    <row r="32" spans="1:15" x14ac:dyDescent="0.35">
      <c r="E32" s="2"/>
      <c r="F32" s="2"/>
      <c r="G32" s="2"/>
      <c r="H32" s="5"/>
      <c r="I32" s="3"/>
      <c r="J32" s="3"/>
      <c r="K32" s="3"/>
      <c r="L32" s="6"/>
      <c r="M32" s="3"/>
      <c r="N32" s="3"/>
      <c r="O32" s="8"/>
    </row>
    <row r="33" spans="5:15" x14ac:dyDescent="0.35">
      <c r="E33" s="2"/>
      <c r="F33" s="2"/>
      <c r="G33" s="2"/>
      <c r="H33" s="5"/>
      <c r="I33" s="3"/>
      <c r="J33" s="3"/>
      <c r="K33" s="3"/>
      <c r="L33" s="6"/>
      <c r="M33" s="3"/>
      <c r="N33" s="3"/>
      <c r="O33" s="8"/>
    </row>
    <row r="34" spans="5:15" x14ac:dyDescent="0.35">
      <c r="E34" s="2"/>
      <c r="F34" s="2"/>
      <c r="G34" s="2"/>
      <c r="H34" s="5"/>
      <c r="I34" s="3"/>
      <c r="J34" s="3"/>
      <c r="K34" s="3"/>
      <c r="L34" s="6"/>
      <c r="M34" s="3"/>
      <c r="N34" s="3"/>
      <c r="O34" s="8"/>
    </row>
    <row r="35" spans="5:15" x14ac:dyDescent="0.35">
      <c r="E35" s="2"/>
      <c r="F35" s="2"/>
      <c r="G35" s="2"/>
      <c r="H35" s="5"/>
      <c r="I35" s="3"/>
      <c r="J35" s="3"/>
      <c r="K35" s="3"/>
      <c r="L35" s="6"/>
      <c r="M35" s="3"/>
      <c r="N35" s="3"/>
      <c r="O35" s="8"/>
    </row>
    <row r="36" spans="5:15" x14ac:dyDescent="0.35">
      <c r="E36" s="2"/>
      <c r="F36" s="2"/>
      <c r="G36" s="2"/>
      <c r="H36" s="5"/>
      <c r="I36" s="3"/>
      <c r="J36" s="3"/>
      <c r="K36" s="3"/>
      <c r="L36" s="6"/>
      <c r="M36" s="3"/>
      <c r="N36" s="3"/>
      <c r="O36" s="8"/>
    </row>
    <row r="37" spans="5:15" x14ac:dyDescent="0.35">
      <c r="E37" s="2"/>
      <c r="F37" s="2"/>
      <c r="G37" s="2"/>
      <c r="H37" s="5"/>
      <c r="I37" s="3"/>
      <c r="J37" s="3"/>
      <c r="K37" s="3"/>
      <c r="L37" s="6"/>
      <c r="M37" s="3"/>
      <c r="N37" s="3"/>
      <c r="O37" s="8"/>
    </row>
    <row r="38" spans="5:15" x14ac:dyDescent="0.35">
      <c r="E38" s="2"/>
      <c r="F38" s="2"/>
      <c r="G38" s="2"/>
      <c r="H38" s="5"/>
      <c r="I38" s="3"/>
      <c r="J38" s="3"/>
      <c r="K38" s="3"/>
      <c r="L38" s="6"/>
      <c r="M38" s="3"/>
      <c r="N38" s="3"/>
      <c r="O38" s="8"/>
    </row>
    <row r="39" spans="5:15" x14ac:dyDescent="0.35">
      <c r="E39" s="2"/>
      <c r="F39" s="2"/>
      <c r="G39" s="2"/>
      <c r="H39" s="5"/>
      <c r="I39" s="3"/>
      <c r="J39" s="3"/>
      <c r="K39" s="3"/>
      <c r="L39" s="6"/>
      <c r="M39" s="3"/>
      <c r="N39" s="3"/>
      <c r="O39" s="8"/>
    </row>
    <row r="40" spans="5:15" x14ac:dyDescent="0.35">
      <c r="E40" s="2"/>
      <c r="F40" s="2"/>
      <c r="G40" s="2"/>
      <c r="H40" s="5"/>
      <c r="I40" s="3"/>
      <c r="J40" s="3"/>
      <c r="K40" s="3"/>
      <c r="L40" s="6"/>
      <c r="M40" s="3"/>
      <c r="N40" s="3"/>
      <c r="O40" s="8"/>
    </row>
    <row r="41" spans="5:15" x14ac:dyDescent="0.35">
      <c r="E41" s="2"/>
      <c r="F41" s="2"/>
      <c r="G41" s="2"/>
      <c r="H41" s="5"/>
      <c r="I41" s="3"/>
      <c r="J41" s="3"/>
      <c r="K41" s="3"/>
      <c r="L41" s="6"/>
      <c r="M41" s="3"/>
      <c r="N41" s="3"/>
      <c r="O41" s="8"/>
    </row>
    <row r="42" spans="5:15" x14ac:dyDescent="0.35">
      <c r="E42" s="2"/>
      <c r="F42" s="2"/>
      <c r="G42" s="2"/>
      <c r="H42" s="5"/>
      <c r="I42" s="3"/>
      <c r="J42" s="3"/>
      <c r="K42" s="3"/>
      <c r="L42" s="6"/>
      <c r="M42" s="3"/>
      <c r="N42" s="3"/>
      <c r="O42" s="8"/>
    </row>
    <row r="43" spans="5:15" x14ac:dyDescent="0.35">
      <c r="E43" s="2"/>
      <c r="F43" s="2"/>
      <c r="G43" s="2"/>
      <c r="H43" s="5"/>
      <c r="I43" s="3"/>
      <c r="J43" s="3"/>
      <c r="K43" s="3"/>
      <c r="L43" s="6"/>
      <c r="M43" s="3"/>
      <c r="N43" s="3"/>
      <c r="O43" s="8"/>
    </row>
    <row r="44" spans="5:15" x14ac:dyDescent="0.35">
      <c r="E44" s="2"/>
      <c r="F44" s="2"/>
      <c r="G44" s="2"/>
      <c r="H44" s="5"/>
      <c r="I44" s="3"/>
      <c r="J44" s="3"/>
      <c r="K44" s="3"/>
      <c r="L44" s="6"/>
      <c r="M44" s="3"/>
      <c r="N44" s="3"/>
      <c r="O44" s="8"/>
    </row>
    <row r="45" spans="5:15" x14ac:dyDescent="0.35">
      <c r="E45" s="2"/>
      <c r="F45" s="2"/>
      <c r="G45" s="2"/>
      <c r="H45" s="5"/>
      <c r="I45" s="3"/>
      <c r="J45" s="3"/>
      <c r="K45" s="3"/>
      <c r="L45" s="6"/>
      <c r="M45" s="3"/>
      <c r="N45" s="3"/>
      <c r="O45" s="8"/>
    </row>
    <row r="46" spans="5:15" x14ac:dyDescent="0.35">
      <c r="E46" s="2"/>
      <c r="F46" s="2"/>
      <c r="G46" s="2"/>
      <c r="H46" s="5"/>
      <c r="I46" s="3"/>
      <c r="J46" s="3"/>
      <c r="K46" s="3"/>
      <c r="L46" s="6"/>
      <c r="M46" s="3"/>
      <c r="N46" s="3"/>
      <c r="O46" s="8"/>
    </row>
    <row r="47" spans="5:15" x14ac:dyDescent="0.35">
      <c r="E47" s="2"/>
      <c r="F47" s="2"/>
      <c r="G47" s="2"/>
      <c r="H47" s="5"/>
      <c r="I47" s="3"/>
      <c r="J47" s="3"/>
      <c r="K47" s="3"/>
      <c r="L47" s="6"/>
      <c r="M47" s="3"/>
      <c r="N47" s="3"/>
      <c r="O47" s="8"/>
    </row>
    <row r="48" spans="5:15" x14ac:dyDescent="0.35">
      <c r="E48" s="2"/>
      <c r="F48" s="2"/>
      <c r="G48" s="2"/>
      <c r="H48" s="5"/>
      <c r="I48" s="3"/>
      <c r="J48" s="3"/>
      <c r="K48" s="3"/>
      <c r="L48" s="6"/>
      <c r="M48" s="3"/>
      <c r="N48" s="3"/>
      <c r="O48" s="8"/>
    </row>
    <row r="49" spans="5:15" x14ac:dyDescent="0.35">
      <c r="E49" s="2"/>
      <c r="F49" s="2"/>
      <c r="G49" s="2"/>
      <c r="H49" s="5"/>
      <c r="I49" s="3"/>
      <c r="J49" s="3"/>
      <c r="K49" s="3"/>
      <c r="L49" s="6"/>
      <c r="M49" s="3"/>
      <c r="N49" s="3"/>
      <c r="O49" s="8"/>
    </row>
    <row r="50" spans="5:15" x14ac:dyDescent="0.35">
      <c r="E50" s="2"/>
      <c r="F50" s="2"/>
      <c r="G50" s="2"/>
      <c r="H50" s="5"/>
      <c r="I50" s="3"/>
      <c r="J50" s="3"/>
      <c r="K50" s="3"/>
      <c r="L50" s="6"/>
      <c r="M50" s="3"/>
      <c r="N50" s="3"/>
      <c r="O50" s="8"/>
    </row>
    <row r="51" spans="5:15" x14ac:dyDescent="0.35">
      <c r="E51" s="2"/>
      <c r="F51" s="2"/>
      <c r="G51" s="2"/>
      <c r="H51" s="5"/>
      <c r="I51" s="3"/>
      <c r="J51" s="3"/>
      <c r="K51" s="3"/>
      <c r="L51" s="6"/>
      <c r="M51" s="3"/>
      <c r="N51" s="3"/>
      <c r="O51" s="8"/>
    </row>
    <row r="52" spans="5:15" x14ac:dyDescent="0.35">
      <c r="E52" s="2"/>
      <c r="F52" s="2"/>
      <c r="G52" s="2"/>
      <c r="H52" s="5"/>
      <c r="I52" s="3"/>
      <c r="J52" s="3"/>
      <c r="K52" s="3"/>
      <c r="L52" s="6"/>
      <c r="M52" s="3"/>
      <c r="N52" s="3"/>
      <c r="O52" s="8"/>
    </row>
    <row r="53" spans="5:15" x14ac:dyDescent="0.35">
      <c r="E53" s="2"/>
      <c r="F53" s="2"/>
      <c r="G53" s="2"/>
      <c r="H53" s="5"/>
      <c r="I53" s="3"/>
      <c r="J53" s="3"/>
      <c r="K53" s="3"/>
      <c r="L53" s="6"/>
      <c r="M53" s="3"/>
      <c r="N53" s="3"/>
      <c r="O53" s="8"/>
    </row>
    <row r="54" spans="5:15" x14ac:dyDescent="0.35">
      <c r="E54" s="2"/>
      <c r="F54" s="2"/>
      <c r="G54" s="2"/>
      <c r="H54" s="5"/>
      <c r="I54" s="3"/>
      <c r="J54" s="3"/>
      <c r="K54" s="3"/>
      <c r="L54" s="6"/>
      <c r="M54" s="3"/>
      <c r="N54" s="3"/>
      <c r="O54" s="8"/>
    </row>
    <row r="55" spans="5:15" x14ac:dyDescent="0.35">
      <c r="E55" s="2"/>
      <c r="F55" s="2"/>
      <c r="G55" s="2"/>
      <c r="H55" s="5"/>
      <c r="I55" s="3"/>
      <c r="J55" s="3"/>
      <c r="K55" s="3"/>
      <c r="L55" s="6"/>
      <c r="M55" s="3"/>
      <c r="N55" s="3"/>
      <c r="O55" s="8"/>
    </row>
    <row r="56" spans="5:15" x14ac:dyDescent="0.35">
      <c r="E56" s="2"/>
      <c r="F56" s="2"/>
      <c r="G56" s="2"/>
      <c r="H56" s="5"/>
      <c r="I56" s="3"/>
      <c r="J56" s="3"/>
      <c r="K56" s="3"/>
      <c r="L56" s="6"/>
      <c r="M56" s="3"/>
      <c r="N56" s="3"/>
      <c r="O56" s="8"/>
    </row>
    <row r="57" spans="5:15" x14ac:dyDescent="0.35">
      <c r="E57" s="2"/>
      <c r="F57" s="2"/>
      <c r="G57" s="2"/>
      <c r="H57" s="5"/>
      <c r="I57" s="3"/>
      <c r="J57" s="3"/>
      <c r="K57" s="3"/>
      <c r="L57" s="6"/>
      <c r="M57" s="3"/>
      <c r="N57" s="3"/>
      <c r="O57" s="8"/>
    </row>
    <row r="58" spans="5:15" x14ac:dyDescent="0.35">
      <c r="E58" s="2"/>
      <c r="F58" s="2"/>
      <c r="G58" s="2"/>
      <c r="H58" s="5"/>
      <c r="I58" s="3"/>
      <c r="J58" s="3"/>
      <c r="K58" s="3"/>
      <c r="L58" s="6"/>
      <c r="M58" s="3"/>
      <c r="N58" s="3"/>
      <c r="O58" s="8"/>
    </row>
    <row r="59" spans="5:15" x14ac:dyDescent="0.35">
      <c r="E59" s="2"/>
      <c r="F59" s="2"/>
      <c r="G59" s="2"/>
      <c r="H59" s="5"/>
      <c r="I59" s="3"/>
      <c r="J59" s="3"/>
      <c r="K59" s="3"/>
      <c r="L59" s="6"/>
      <c r="M59" s="3"/>
      <c r="N59" s="3"/>
      <c r="O59" s="8"/>
    </row>
    <row r="60" spans="5:15" x14ac:dyDescent="0.35">
      <c r="E60" s="2"/>
      <c r="F60" s="2"/>
      <c r="G60" s="2"/>
      <c r="H60" s="5"/>
      <c r="I60" s="3"/>
      <c r="J60" s="3"/>
      <c r="K60" s="3"/>
      <c r="L60" s="6"/>
      <c r="M60" s="3"/>
      <c r="N60" s="3"/>
      <c r="O60" s="8"/>
    </row>
    <row r="61" spans="5:15" x14ac:dyDescent="0.35">
      <c r="E61" s="2"/>
      <c r="F61" s="2"/>
      <c r="G61" s="2"/>
      <c r="H61" s="5"/>
      <c r="I61" s="3"/>
      <c r="J61" s="3"/>
      <c r="K61" s="3"/>
      <c r="L61" s="6"/>
      <c r="M61" s="3"/>
      <c r="N61" s="3"/>
      <c r="O61" s="8"/>
    </row>
    <row r="62" spans="5:15" x14ac:dyDescent="0.35">
      <c r="E62" s="2"/>
      <c r="F62" s="2"/>
      <c r="G62" s="2"/>
      <c r="H62" s="5"/>
      <c r="I62" s="3"/>
      <c r="J62" s="3"/>
      <c r="K62" s="3"/>
      <c r="L62" s="6"/>
      <c r="M62" s="3"/>
      <c r="N62" s="3"/>
      <c r="O62" s="8"/>
    </row>
    <row r="63" spans="5:15" x14ac:dyDescent="0.35">
      <c r="E63" s="2"/>
      <c r="F63" s="2"/>
      <c r="G63" s="2"/>
      <c r="H63" s="5"/>
      <c r="I63" s="3"/>
      <c r="J63" s="3"/>
      <c r="K63" s="3"/>
      <c r="L63" s="6"/>
      <c r="M63" s="3"/>
      <c r="N63" s="3"/>
      <c r="O63" s="8"/>
    </row>
    <row r="64" spans="5:15" x14ac:dyDescent="0.35">
      <c r="E64" s="2"/>
      <c r="F64" s="2"/>
      <c r="G64" s="2"/>
      <c r="H64" s="5"/>
      <c r="I64" s="3"/>
      <c r="J64" s="3"/>
      <c r="K64" s="3"/>
      <c r="L64" s="6"/>
      <c r="M64" s="3"/>
      <c r="N64" s="3"/>
      <c r="O64" s="8"/>
    </row>
    <row r="65" spans="5:15" x14ac:dyDescent="0.35">
      <c r="E65" s="2"/>
      <c r="F65" s="2"/>
      <c r="G65" s="2"/>
      <c r="H65" s="5"/>
      <c r="I65" s="3"/>
      <c r="J65" s="3"/>
      <c r="K65" s="3"/>
      <c r="L65" s="6"/>
      <c r="M65" s="3"/>
      <c r="N65" s="3"/>
      <c r="O65" s="8"/>
    </row>
    <row r="66" spans="5:15" x14ac:dyDescent="0.35">
      <c r="E66" s="2"/>
      <c r="F66" s="2"/>
      <c r="G66" s="2"/>
      <c r="H66" s="5"/>
      <c r="I66" s="3"/>
      <c r="J66" s="3"/>
      <c r="K66" s="3"/>
      <c r="L66" s="6"/>
      <c r="M66" s="3"/>
      <c r="N66" s="3"/>
      <c r="O66" s="8"/>
    </row>
    <row r="67" spans="5:15" x14ac:dyDescent="0.35">
      <c r="E67" s="2"/>
      <c r="F67" s="2"/>
      <c r="G67" s="2"/>
      <c r="H67" s="5"/>
      <c r="I67" s="3"/>
      <c r="J67" s="3"/>
      <c r="K67" s="3"/>
      <c r="L67" s="6"/>
      <c r="M67" s="3"/>
      <c r="N67" s="3"/>
      <c r="O67" s="8"/>
    </row>
    <row r="68" spans="5:15" x14ac:dyDescent="0.35">
      <c r="E68" s="2"/>
      <c r="F68" s="2"/>
      <c r="G68" s="2"/>
      <c r="H68" s="5"/>
      <c r="I68" s="3"/>
      <c r="J68" s="3"/>
      <c r="K68" s="3"/>
      <c r="L68" s="6"/>
      <c r="M68" s="3"/>
      <c r="N68" s="3"/>
      <c r="O68" s="8"/>
    </row>
    <row r="69" spans="5:15" x14ac:dyDescent="0.35">
      <c r="E69" s="2"/>
      <c r="F69" s="2"/>
      <c r="G69" s="2"/>
      <c r="H69" s="5"/>
      <c r="I69" s="3"/>
      <c r="J69" s="3"/>
      <c r="K69" s="3"/>
      <c r="L69" s="6"/>
      <c r="M69" s="3"/>
      <c r="N69" s="3"/>
      <c r="O69" s="8"/>
    </row>
    <row r="70" spans="5:15" x14ac:dyDescent="0.35">
      <c r="E70" s="2"/>
      <c r="F70" s="2"/>
      <c r="G70" s="2"/>
      <c r="H70" s="5"/>
      <c r="I70" s="3"/>
      <c r="J70" s="3"/>
      <c r="K70" s="3"/>
      <c r="L70" s="6"/>
      <c r="M70" s="3"/>
      <c r="N70" s="3"/>
      <c r="O70" s="8"/>
    </row>
    <row r="71" spans="5:15" x14ac:dyDescent="0.35">
      <c r="E71" s="2"/>
      <c r="F71" s="2"/>
      <c r="G71" s="2"/>
      <c r="H71" s="5"/>
      <c r="I71" s="3"/>
      <c r="J71" s="3"/>
      <c r="K71" s="3"/>
      <c r="L71" s="6"/>
      <c r="M71" s="3"/>
      <c r="N71" s="3"/>
      <c r="O71" s="8"/>
    </row>
    <row r="72" spans="5:15" x14ac:dyDescent="0.35">
      <c r="E72" s="2"/>
      <c r="F72" s="2"/>
      <c r="G72" s="2"/>
      <c r="H72" s="5"/>
      <c r="I72" s="3"/>
      <c r="J72" s="3"/>
      <c r="K72" s="3"/>
      <c r="L72" s="6"/>
      <c r="M72" s="3"/>
      <c r="N72" s="3"/>
      <c r="O72" s="8"/>
    </row>
    <row r="73" spans="5:15" x14ac:dyDescent="0.35">
      <c r="E73" s="2"/>
      <c r="F73" s="2"/>
      <c r="G73" s="2"/>
      <c r="H73" s="5"/>
      <c r="I73" s="3"/>
      <c r="J73" s="3"/>
      <c r="K73" s="3"/>
      <c r="L73" s="6"/>
      <c r="M73" s="3"/>
      <c r="N73" s="3"/>
      <c r="O73" s="8"/>
    </row>
    <row r="74" spans="5:15" x14ac:dyDescent="0.35">
      <c r="E74" s="2"/>
      <c r="F74" s="2"/>
      <c r="G74" s="2"/>
      <c r="H74" s="5"/>
      <c r="I74" s="3"/>
      <c r="J74" s="3"/>
      <c r="K74" s="3"/>
      <c r="L74" s="6"/>
      <c r="M74" s="3"/>
      <c r="N74" s="3"/>
      <c r="O74" s="8"/>
    </row>
    <row r="75" spans="5:15" x14ac:dyDescent="0.35">
      <c r="E75" s="2"/>
      <c r="F75" s="2"/>
      <c r="G75" s="2"/>
      <c r="H75" s="5"/>
      <c r="I75" s="3"/>
      <c r="J75" s="3"/>
      <c r="K75" s="3"/>
      <c r="L75" s="6"/>
      <c r="M75" s="3"/>
      <c r="N75" s="3"/>
      <c r="O75" s="8"/>
    </row>
    <row r="76" spans="5:15" x14ac:dyDescent="0.35">
      <c r="E76" s="2"/>
      <c r="F76" s="2"/>
      <c r="G76" s="2"/>
      <c r="H76" s="5"/>
      <c r="I76" s="3"/>
      <c r="J76" s="3"/>
      <c r="K76" s="3"/>
      <c r="L76" s="6"/>
      <c r="M76" s="3"/>
      <c r="N76" s="3"/>
      <c r="O76" s="8"/>
    </row>
    <row r="77" spans="5:15" x14ac:dyDescent="0.35">
      <c r="E77" s="2"/>
      <c r="F77" s="2"/>
      <c r="G77" s="2"/>
      <c r="H77" s="5"/>
      <c r="I77" s="3"/>
      <c r="J77" s="3"/>
      <c r="K77" s="3"/>
      <c r="L77" s="6"/>
      <c r="M77" s="3"/>
      <c r="N77" s="3"/>
      <c r="O77" s="8"/>
    </row>
    <row r="78" spans="5:15" x14ac:dyDescent="0.35">
      <c r="E78" s="2"/>
      <c r="F78" s="2"/>
      <c r="G78" s="2"/>
      <c r="H78" s="5"/>
      <c r="I78" s="3"/>
      <c r="J78" s="3"/>
      <c r="K78" s="3"/>
      <c r="L78" s="6"/>
      <c r="M78" s="3"/>
      <c r="N78" s="3"/>
      <c r="O78" s="8"/>
    </row>
    <row r="79" spans="5:15" x14ac:dyDescent="0.35">
      <c r="E79" s="2"/>
      <c r="F79" s="2"/>
      <c r="G79" s="2"/>
      <c r="H79" s="5"/>
      <c r="I79" s="3"/>
      <c r="J79" s="3"/>
      <c r="K79" s="3"/>
      <c r="L79" s="6"/>
      <c r="M79" s="3"/>
      <c r="N79" s="3"/>
      <c r="O79" s="8"/>
    </row>
    <row r="80" spans="5:15" x14ac:dyDescent="0.35">
      <c r="E80" s="2"/>
      <c r="F80" s="2"/>
      <c r="G80" s="2"/>
      <c r="H80" s="5"/>
      <c r="I80" s="3"/>
      <c r="J80" s="3"/>
      <c r="K80" s="3"/>
      <c r="L80" s="6"/>
      <c r="M80" s="3"/>
      <c r="N80" s="3"/>
      <c r="O80" s="8"/>
    </row>
    <row r="81" spans="5:15" x14ac:dyDescent="0.35">
      <c r="E81" s="2"/>
      <c r="F81" s="2"/>
      <c r="G81" s="2"/>
      <c r="H81" s="5"/>
      <c r="I81" s="3"/>
      <c r="J81" s="3"/>
      <c r="K81" s="3"/>
      <c r="L81" s="6"/>
      <c r="M81" s="3"/>
      <c r="N81" s="3"/>
      <c r="O81" s="8"/>
    </row>
    <row r="82" spans="5:15" x14ac:dyDescent="0.35">
      <c r="E82" s="2"/>
      <c r="F82" s="2"/>
      <c r="G82" s="2"/>
      <c r="H82" s="5"/>
      <c r="I82" s="3"/>
      <c r="J82" s="3"/>
      <c r="K82" s="3"/>
      <c r="L82" s="6"/>
      <c r="M82" s="3"/>
      <c r="N82" s="3"/>
      <c r="O82" s="8"/>
    </row>
    <row r="83" spans="5:15" x14ac:dyDescent="0.35">
      <c r="E83" s="2"/>
      <c r="F83" s="2"/>
      <c r="G83" s="2"/>
      <c r="H83" s="5"/>
      <c r="I83" s="3"/>
      <c r="J83" s="3"/>
      <c r="K83" s="3"/>
      <c r="L83" s="6"/>
      <c r="M83" s="3"/>
      <c r="N83" s="3"/>
      <c r="O83" s="8"/>
    </row>
    <row r="84" spans="5:15" x14ac:dyDescent="0.35">
      <c r="E84" s="2"/>
      <c r="F84" s="2"/>
      <c r="G84" s="2"/>
      <c r="H84" s="5"/>
      <c r="I84" s="3"/>
      <c r="J84" s="3"/>
      <c r="K84" s="3"/>
      <c r="L84" s="6"/>
      <c r="M84" s="3"/>
      <c r="N84" s="3"/>
      <c r="O84" s="8"/>
    </row>
    <row r="85" spans="5:15" x14ac:dyDescent="0.35">
      <c r="E85" s="2"/>
      <c r="F85" s="2"/>
      <c r="G85" s="2"/>
      <c r="H85" s="5"/>
      <c r="I85" s="3"/>
      <c r="J85" s="3"/>
      <c r="K85" s="3"/>
      <c r="L85" s="6"/>
      <c r="M85" s="3"/>
      <c r="N85" s="3"/>
      <c r="O85" s="8"/>
    </row>
    <row r="86" spans="5:15" x14ac:dyDescent="0.35">
      <c r="E86" s="2"/>
      <c r="F86" s="2"/>
      <c r="G86" s="2"/>
      <c r="H86" s="5"/>
      <c r="I86" s="3"/>
      <c r="J86" s="3"/>
      <c r="K86" s="3"/>
      <c r="L86" s="6"/>
      <c r="M86" s="3"/>
      <c r="N86" s="3"/>
      <c r="O86" s="8"/>
    </row>
    <row r="87" spans="5:15" x14ac:dyDescent="0.35">
      <c r="E87" s="2"/>
      <c r="F87" s="2"/>
      <c r="G87" s="2"/>
      <c r="H87" s="5"/>
      <c r="I87" s="3"/>
      <c r="J87" s="3"/>
      <c r="K87" s="3"/>
      <c r="L87" s="6"/>
      <c r="M87" s="3"/>
      <c r="N87" s="3"/>
      <c r="O87" s="8"/>
    </row>
    <row r="88" spans="5:15" x14ac:dyDescent="0.35">
      <c r="E88" s="2"/>
      <c r="F88" s="2"/>
      <c r="G88" s="2"/>
      <c r="H88" s="5"/>
      <c r="I88" s="3"/>
      <c r="J88" s="3"/>
      <c r="K88" s="3"/>
      <c r="L88" s="6"/>
      <c r="M88" s="3"/>
      <c r="N88" s="3"/>
      <c r="O88" s="8"/>
    </row>
    <row r="89" spans="5:15" x14ac:dyDescent="0.35">
      <c r="E89" s="2"/>
      <c r="F89" s="2"/>
      <c r="G89" s="2"/>
      <c r="H89" s="5"/>
      <c r="I89" s="3"/>
      <c r="J89" s="3"/>
      <c r="K89" s="3"/>
      <c r="L89" s="6"/>
      <c r="M89" s="3"/>
      <c r="N89" s="3"/>
      <c r="O89" s="8"/>
    </row>
    <row r="90" spans="5:15" x14ac:dyDescent="0.35">
      <c r="E90" s="2"/>
      <c r="F90" s="2"/>
      <c r="G90" s="2"/>
      <c r="H90" s="5"/>
      <c r="I90" s="3"/>
      <c r="J90" s="3"/>
      <c r="K90" s="3"/>
      <c r="L90" s="6"/>
      <c r="M90" s="3"/>
      <c r="N90" s="3"/>
      <c r="O90" s="8"/>
    </row>
    <row r="91" spans="5:15" x14ac:dyDescent="0.35">
      <c r="E91" s="2"/>
      <c r="F91" s="2"/>
      <c r="G91" s="2"/>
      <c r="H91" s="5"/>
      <c r="I91" s="3"/>
      <c r="J91" s="3"/>
      <c r="K91" s="3"/>
      <c r="L91" s="6"/>
      <c r="M91" s="3"/>
      <c r="N91" s="3"/>
      <c r="O91" s="8"/>
    </row>
    <row r="92" spans="5:15" x14ac:dyDescent="0.35">
      <c r="E92" s="2"/>
      <c r="F92" s="2"/>
      <c r="G92" s="2"/>
      <c r="H92" s="5"/>
      <c r="I92" s="3"/>
      <c r="J92" s="3"/>
      <c r="K92" s="3"/>
      <c r="L92" s="6"/>
      <c r="M92" s="3"/>
      <c r="N92" s="3"/>
      <c r="O92" s="8"/>
    </row>
    <row r="93" spans="5:15" x14ac:dyDescent="0.35">
      <c r="E93" s="2"/>
      <c r="F93" s="2"/>
      <c r="G93" s="2"/>
      <c r="H93" s="5"/>
      <c r="I93" s="3"/>
      <c r="J93" s="3"/>
      <c r="K93" s="3"/>
      <c r="L93" s="6"/>
      <c r="M93" s="3"/>
      <c r="N93" s="3"/>
      <c r="O93" s="8"/>
    </row>
    <row r="94" spans="5:15" x14ac:dyDescent="0.35">
      <c r="E94" s="2"/>
      <c r="F94" s="2"/>
      <c r="G94" s="2"/>
      <c r="H94" s="5"/>
      <c r="I94" s="3"/>
      <c r="J94" s="3"/>
      <c r="K94" s="3"/>
      <c r="L94" s="6"/>
      <c r="M94" s="3"/>
      <c r="N94" s="3"/>
      <c r="O94" s="8"/>
    </row>
    <row r="95" spans="5:15" x14ac:dyDescent="0.35">
      <c r="E95" s="2"/>
      <c r="F95" s="2"/>
      <c r="G95" s="2"/>
      <c r="H95" s="5"/>
      <c r="I95" s="3"/>
      <c r="J95" s="3"/>
      <c r="K95" s="3"/>
      <c r="L95" s="6"/>
      <c r="M95" s="3"/>
      <c r="N95" s="3"/>
      <c r="O95" s="8"/>
    </row>
    <row r="96" spans="5:15" x14ac:dyDescent="0.35">
      <c r="E96" s="2"/>
      <c r="F96" s="2"/>
      <c r="G96" s="2"/>
      <c r="H96" s="5"/>
      <c r="I96" s="3"/>
      <c r="J96" s="3"/>
      <c r="K96" s="3"/>
      <c r="L96" s="6"/>
      <c r="M96" s="3"/>
      <c r="N96" s="3"/>
      <c r="O96" s="8"/>
    </row>
    <row r="97" spans="5:15" x14ac:dyDescent="0.35">
      <c r="E97" s="2"/>
      <c r="F97" s="2"/>
      <c r="G97" s="2"/>
      <c r="H97" s="5"/>
      <c r="I97" s="3"/>
      <c r="J97" s="3"/>
      <c r="K97" s="3"/>
      <c r="L97" s="6"/>
      <c r="M97" s="3"/>
      <c r="N97" s="3"/>
      <c r="O97" s="8"/>
    </row>
    <row r="98" spans="5:15" x14ac:dyDescent="0.35">
      <c r="E98" s="2"/>
      <c r="F98" s="2"/>
      <c r="G98" s="2"/>
      <c r="H98" s="5"/>
      <c r="I98" s="3"/>
      <c r="J98" s="3"/>
      <c r="K98" s="3"/>
      <c r="L98" s="6"/>
      <c r="M98" s="3"/>
      <c r="N98" s="3"/>
      <c r="O98" s="8"/>
    </row>
    <row r="99" spans="5:15" x14ac:dyDescent="0.35">
      <c r="E99" s="2"/>
      <c r="F99" s="2"/>
      <c r="G99" s="2"/>
      <c r="H99" s="5"/>
      <c r="I99" s="3"/>
      <c r="J99" s="3"/>
      <c r="K99" s="3"/>
      <c r="L99" s="6"/>
      <c r="M99" s="3"/>
      <c r="N99" s="3"/>
      <c r="O99" s="8"/>
    </row>
    <row r="100" spans="5:15" x14ac:dyDescent="0.35">
      <c r="E100" s="2"/>
      <c r="F100" s="2"/>
      <c r="G100" s="2"/>
      <c r="H100" s="5"/>
      <c r="I100" s="3"/>
      <c r="J100" s="3"/>
      <c r="K100" s="3"/>
      <c r="L100" s="6"/>
      <c r="M100" s="3"/>
      <c r="N100" s="3"/>
      <c r="O100" s="8"/>
    </row>
    <row r="101" spans="5:15" x14ac:dyDescent="0.35">
      <c r="E101" s="2"/>
      <c r="F101" s="2"/>
      <c r="G101" s="2"/>
      <c r="H101" s="5"/>
      <c r="I101" s="3"/>
      <c r="J101" s="3"/>
      <c r="K101" s="3"/>
      <c r="L101" s="6"/>
      <c r="M101" s="3"/>
      <c r="N101" s="3"/>
      <c r="O101" s="8"/>
    </row>
    <row r="102" spans="5:15" x14ac:dyDescent="0.35">
      <c r="E102" s="2"/>
      <c r="F102" s="2"/>
      <c r="G102" s="2"/>
      <c r="H102" s="5"/>
      <c r="I102" s="3"/>
      <c r="J102" s="3"/>
      <c r="K102" s="3"/>
      <c r="L102" s="6"/>
      <c r="M102" s="3"/>
      <c r="N102" s="3"/>
      <c r="O102" s="8"/>
    </row>
    <row r="103" spans="5:15" x14ac:dyDescent="0.35">
      <c r="E103" s="2"/>
      <c r="F103" s="2"/>
      <c r="G103" s="2"/>
      <c r="H103" s="5"/>
      <c r="I103" s="3"/>
      <c r="J103" s="3"/>
      <c r="K103" s="3"/>
      <c r="L103" s="6"/>
      <c r="M103" s="3"/>
      <c r="N103" s="3"/>
      <c r="O103" s="8"/>
    </row>
    <row r="104" spans="5:15" x14ac:dyDescent="0.35">
      <c r="E104" s="2"/>
      <c r="F104" s="2"/>
      <c r="G104" s="2"/>
      <c r="H104" s="5"/>
      <c r="I104" s="3"/>
      <c r="J104" s="3"/>
      <c r="K104" s="3"/>
      <c r="L104" s="6"/>
      <c r="M104" s="3"/>
      <c r="N104" s="3"/>
      <c r="O104" s="8"/>
    </row>
    <row r="105" spans="5:15" x14ac:dyDescent="0.35">
      <c r="E105" s="2"/>
      <c r="F105" s="2"/>
      <c r="G105" s="2"/>
      <c r="H105" s="5"/>
      <c r="I105" s="3"/>
      <c r="J105" s="3"/>
      <c r="K105" s="3"/>
      <c r="L105" s="6"/>
      <c r="M105" s="3"/>
      <c r="N105" s="3"/>
      <c r="O105" s="8"/>
    </row>
    <row r="106" spans="5:15" x14ac:dyDescent="0.35">
      <c r="E106" s="2"/>
      <c r="F106" s="2"/>
      <c r="G106" s="2"/>
      <c r="H106" s="5"/>
      <c r="I106" s="3"/>
      <c r="J106" s="3"/>
      <c r="K106" s="3"/>
      <c r="L106" s="6"/>
      <c r="M106" s="3"/>
      <c r="N106" s="3"/>
      <c r="O106" s="8"/>
    </row>
    <row r="107" spans="5:15" x14ac:dyDescent="0.35">
      <c r="E107" s="2"/>
      <c r="F107" s="2"/>
      <c r="G107" s="2"/>
      <c r="H107" s="5"/>
      <c r="I107" s="3"/>
      <c r="J107" s="3"/>
      <c r="K107" s="3"/>
      <c r="L107" s="6"/>
      <c r="M107" s="3"/>
      <c r="N107" s="3"/>
      <c r="O107" s="8"/>
    </row>
    <row r="108" spans="5:15" x14ac:dyDescent="0.35">
      <c r="E108" s="2"/>
      <c r="F108" s="2"/>
      <c r="G108" s="2"/>
      <c r="H108" s="5"/>
      <c r="I108" s="3"/>
      <c r="J108" s="3"/>
      <c r="K108" s="3"/>
      <c r="L108" s="6"/>
      <c r="M108" s="3"/>
      <c r="N108" s="3"/>
      <c r="O108" s="8"/>
    </row>
    <row r="109" spans="5:15" x14ac:dyDescent="0.35">
      <c r="E109" s="2"/>
      <c r="F109" s="2"/>
      <c r="G109" s="2"/>
      <c r="H109" s="5"/>
      <c r="I109" s="3"/>
      <c r="J109" s="3"/>
      <c r="K109" s="3"/>
      <c r="L109" s="6"/>
      <c r="M109" s="3"/>
      <c r="N109" s="3"/>
      <c r="O109" s="8"/>
    </row>
    <row r="110" spans="5:15" x14ac:dyDescent="0.35">
      <c r="E110" s="2"/>
      <c r="F110" s="2"/>
      <c r="G110" s="2"/>
      <c r="H110" s="5"/>
      <c r="I110" s="3"/>
      <c r="J110" s="3"/>
      <c r="K110" s="3"/>
      <c r="L110" s="6"/>
      <c r="M110" s="3"/>
      <c r="N110" s="3"/>
      <c r="O110" s="8"/>
    </row>
    <row r="111" spans="5:15" x14ac:dyDescent="0.35">
      <c r="E111" s="2"/>
      <c r="F111" s="2"/>
      <c r="G111" s="2"/>
      <c r="H111" s="5"/>
      <c r="I111" s="3"/>
      <c r="J111" s="3"/>
      <c r="K111" s="3"/>
      <c r="L111" s="6"/>
      <c r="M111" s="3"/>
      <c r="N111" s="3"/>
      <c r="O111" s="8"/>
    </row>
    <row r="112" spans="5:15" x14ac:dyDescent="0.35">
      <c r="E112" s="2"/>
      <c r="F112" s="2"/>
      <c r="G112" s="2"/>
      <c r="H112" s="5"/>
      <c r="I112" s="3"/>
      <c r="J112" s="3"/>
      <c r="K112" s="3"/>
      <c r="L112" s="6"/>
      <c r="M112" s="3"/>
      <c r="N112" s="3"/>
      <c r="O112" s="8"/>
    </row>
    <row r="113" spans="5:15" x14ac:dyDescent="0.35">
      <c r="E113" s="2"/>
      <c r="F113" s="2"/>
      <c r="G113" s="2"/>
      <c r="H113" s="5"/>
      <c r="I113" s="3"/>
      <c r="J113" s="3"/>
      <c r="K113" s="3"/>
      <c r="L113" s="6"/>
      <c r="M113" s="3"/>
      <c r="N113" s="3"/>
      <c r="O113" s="8"/>
    </row>
    <row r="114" spans="5:15" x14ac:dyDescent="0.35">
      <c r="E114" s="2"/>
      <c r="F114" s="2"/>
      <c r="G114" s="2"/>
      <c r="H114" s="5"/>
      <c r="I114" s="3"/>
      <c r="J114" s="3"/>
      <c r="K114" s="3"/>
      <c r="L114" s="6"/>
      <c r="M114" s="3"/>
      <c r="N114" s="3"/>
      <c r="O114" s="8"/>
    </row>
    <row r="115" spans="5:15" x14ac:dyDescent="0.35">
      <c r="E115" s="2"/>
      <c r="F115" s="2"/>
      <c r="G115" s="2"/>
      <c r="H115" s="5"/>
      <c r="I115" s="3"/>
      <c r="J115" s="3"/>
      <c r="K115" s="3"/>
      <c r="L115" s="6"/>
      <c r="M115" s="3"/>
      <c r="N115" s="3"/>
      <c r="O115" s="8"/>
    </row>
    <row r="116" spans="5:15" x14ac:dyDescent="0.35">
      <c r="E116" s="2"/>
      <c r="F116" s="2"/>
      <c r="G116" s="2"/>
      <c r="H116" s="5"/>
      <c r="I116" s="3"/>
      <c r="J116" s="3"/>
      <c r="K116" s="3"/>
      <c r="L116" s="6"/>
      <c r="M116" s="3"/>
      <c r="N116" s="3"/>
      <c r="O116" s="8"/>
    </row>
    <row r="117" spans="5:15" x14ac:dyDescent="0.35">
      <c r="E117" s="2"/>
      <c r="F117" s="2"/>
      <c r="G117" s="2"/>
      <c r="H117" s="5"/>
      <c r="I117" s="3"/>
      <c r="J117" s="3"/>
      <c r="K117" s="3"/>
      <c r="L117" s="6"/>
      <c r="M117" s="3"/>
      <c r="N117" s="3"/>
      <c r="O117" s="8"/>
    </row>
    <row r="118" spans="5:15" x14ac:dyDescent="0.35">
      <c r="E118" s="2"/>
      <c r="F118" s="2"/>
      <c r="G118" s="2"/>
      <c r="H118" s="5"/>
      <c r="I118" s="3"/>
      <c r="J118" s="3"/>
      <c r="K118" s="3"/>
      <c r="L118" s="6"/>
      <c r="M118" s="3"/>
      <c r="N118" s="3"/>
      <c r="O118" s="8"/>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0891-4885-470A-92E8-8725FC068F57}">
  <dimension ref="A1:B8"/>
  <sheetViews>
    <sheetView workbookViewId="0">
      <selection activeCell="C11" sqref="C11"/>
    </sheetView>
  </sheetViews>
  <sheetFormatPr defaultRowHeight="14.5" x14ac:dyDescent="0.35"/>
  <sheetData>
    <row r="1" spans="1:2" x14ac:dyDescent="0.35">
      <c r="A1" t="s">
        <v>1356</v>
      </c>
    </row>
    <row r="2" spans="1:2" x14ac:dyDescent="0.35">
      <c r="A2">
        <v>1397</v>
      </c>
      <c r="B2">
        <f>IFERROR(_xlfn.XLOOKUP(A2,Buildings!A:A,Buildings!P:P),
IFERROR(_xlfn.XLOOKUP(A2,'Renewable energy'!A:A,'Renewable energy'!O:O),
IFERROR(_xlfn.XLOOKUP(A2,Transportation!A:A,Transportation!M:M),
IFERROR(_xlfn.XLOOKUP(A2,'Waste and circular economy'!A:A,'Waste and circular economy'!P:P),
IFERROR(_xlfn.XLOOKUP(A2,'Water and wastewater'!A:A,'Water and wastewater'!P:P),
0)))))</f>
        <v>0</v>
      </c>
    </row>
    <row r="3" spans="1:2" x14ac:dyDescent="0.35">
      <c r="A3">
        <v>1298</v>
      </c>
      <c r="B3">
        <f>IFERROR(_xlfn.XLOOKUP(A3,Buildings!A:A,Buildings!P:P),
IFERROR(_xlfn.XLOOKUP(A3,'Renewable energy'!A:A,'Renewable energy'!O:O),
IFERROR(_xlfn.XLOOKUP(A3,Transportation!A:A,Transportation!M:M),
IFERROR(_xlfn.XLOOKUP(A3,'Waste and circular economy'!A:A,'Waste and circular economy'!P:P),
IFERROR(_xlfn.XLOOKUP(A3,'Water and wastewater'!A:A,'Water and wastewater'!P:P),
0)))))</f>
        <v>0</v>
      </c>
    </row>
    <row r="4" spans="1:2" x14ac:dyDescent="0.35">
      <c r="A4">
        <v>1487</v>
      </c>
      <c r="B4">
        <f>IFERROR(_xlfn.XLOOKUP(A4,Buildings!A:A,Buildings!P:P),
IFERROR(_xlfn.XLOOKUP(A4,'Renewable energy'!A:A,'Renewable energy'!O:O),
IFERROR(_xlfn.XLOOKUP(A4,Transportation!A:A,Transportation!M:M),
IFERROR(_xlfn.XLOOKUP(A4,'Waste and circular economy'!A:A,'Waste and circular economy'!P:P),
IFERROR(_xlfn.XLOOKUP(A4,'Water and wastewater'!A:A,'Water and wastewater'!P:P),
0)))))</f>
        <v>826.85736536467243</v>
      </c>
    </row>
    <row r="5" spans="1:2" x14ac:dyDescent="0.35">
      <c r="A5">
        <v>4081</v>
      </c>
      <c r="B5">
        <f>IFERROR(_xlfn.XLOOKUP(A2,Buildings!$A:$A,Buildings!$P:$P),
IFERROR(_xlfn.XLOOKUP(A2,'Renewable energy'!$A:$A,'Renewable energy'!$O:$O),
IFERROR(_xlfn.XLOOKUP(A2,Transportation!$A:$A,Transportation!$M:$M),
IFERROR(_xlfn.XLOOKUP(A2,'Waste and circular economy'!$A:$A,'Waste and circular economy'!$P:$P),
IFERROR(_xlfn.XLOOKUP(A2,'Water and wastewater'!$A:$A,'Water and wastewater'!$P:$P),
0)))))</f>
        <v>0</v>
      </c>
    </row>
    <row r="8" spans="1:2" x14ac:dyDescent="0.35">
      <c r="B8" t="s">
        <v>1357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3bdf61-281d-44a0-b86f-9ddacde886a8">
      <Terms xmlns="http://schemas.microsoft.com/office/infopath/2007/PartnerControls"/>
    </lcf76f155ced4ddcb4097134ff3c332f>
    <SharedWithUsers xmlns="3b2da680-8fed-4e3e-a137-c6bf73468fa4">
      <UserInfo>
        <DisplayName/>
        <AccountId xsi:nil="true"/>
        <AccountType/>
      </UserInfo>
    </SharedWithUsers>
    <TaxCatchAll xmlns="3b2da680-8fed-4e3e-a137-c6bf73468f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26AA04C209C84C8B08B8F4CB9EC40D" ma:contentTypeVersion="18" ma:contentTypeDescription="Create a new document." ma:contentTypeScope="" ma:versionID="acc1d7501fff913c85da16a9882e9317">
  <xsd:schema xmlns:xsd="http://www.w3.org/2001/XMLSchema" xmlns:xs="http://www.w3.org/2001/XMLSchema" xmlns:p="http://schemas.microsoft.com/office/2006/metadata/properties" xmlns:ns2="623bdf61-281d-44a0-b86f-9ddacde886a8" xmlns:ns3="3b2da680-8fed-4e3e-a137-c6bf73468fa4" targetNamespace="http://schemas.microsoft.com/office/2006/metadata/properties" ma:root="true" ma:fieldsID="d28cb14bcf4ad6474b1db4d066b137ce" ns2:_="" ns3:_="">
    <xsd:import namespace="623bdf61-281d-44a0-b86f-9ddacde886a8"/>
    <xsd:import namespace="3b2da680-8fed-4e3e-a137-c6bf73468fa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3bdf61-281d-44a0-b86f-9ddacde886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1ec5011-914b-4bb6-8401-567d6879142e"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da680-8fed-4e3e-a137-c6bf73468fa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8b0eaf3-f687-4ad1-9c1a-720a2a7fb2ac}" ma:internalName="TaxCatchAll" ma:showField="CatchAllData" ma:web="3b2da680-8fed-4e3e-a137-c6bf73468f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i 2 B r X D d 3 P A C k A A A A 9 g A A A B I A H A B D b 2 5 m a W c v U G F j a 2 F n Z S 5 4 b W w g o h g A K K A U A A A A A A A A A A A A A A A A A A A A A A A A A A A A h Y 9 N D o I w G E S v Q r q n f 8 S E k F I W b k V N T I z b W i s 0 w o e B Y r m b C 4 / k F c Q o 6 s 7 l v H m L m f v 1 J r K h r o K L a T v b Q I o Y p i g w o J u D h S J F v T u G M c q k W C t 9 U o U J R h m 6 Z O g O K S q d O y e E e O + x j 3 D T F o R T y s g u X 2 x 0 a W q F P r L 9 L 4 c W O q d A G y T F 9 j V G c s x m D E c 8 x l S Q C Y r c w l f g 4 9 5 n + w P F v K 9 c 3 x o J + 3 C 5 E m S K g r w / y A d Q S w M E F A A C A A g A i 2 B r 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t g a 1 w o i k e 4 D g A A A B E A A A A T A B w A R m 9 y b X V s Y X M v U 2 V j d G l v b j E u b S C i G A A o o B Q A A A A A A A A A A A A A A A A A A A A A A A A A A A A r T k 0 u y c z P U w i G 0 I b W A F B L A Q I t A B Q A A g A I A I t g a 1 w 3 d z w A p A A A A P Y A A A A S A A A A A A A A A A A A A A A A A A A A A A B D b 2 5 m a W c v U G F j a 2 F n Z S 5 4 b W x Q S w E C L Q A U A A I A C A C L Y G t c D 8 r p q 6 Q A A A D p A A A A E w A A A A A A A A A A A A A A A A D w A A A A W 0 N v b n R l b n R f V H l w Z X N d L n h t b F B L A Q I t A B Q A A g A I A I t g a 1 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o m z m A + L t u S 5 y M Z z s D w 6 T E A A A A A A I A A A A A A B B m A A A A A Q A A I A A A A J s + y q h 9 j s h W G v 4 s 9 m R 5 o S K z F x O c / D u n h 2 V + H U a Q n P A 9 A A A A A A 6 A A A A A A g A A I A A A A J P S 5 8 j 8 C l V Y + D B 3 m K v d p 2 + Y v s C V n Q g 4 S E Z J u x m 6 8 u M Q U A A A A K S 5 A u h Z n F 5 o q R 8 o d P G L p m D 3 E e P Y y 8 q y v o M H A 3 P 3 M 1 J N Y k o M X c Q I 7 u X 8 l s 6 X Y w d j D F X y t s W X 9 G j C w P H F e K 4 s L 3 k u t e H C y j R t g h a 1 A p J Y R D G A Q A A A A B L k F v M E t 6 D + D 7 J G J L 1 i b L o m 0 o L g 4 s i I I O I k 2 l 2 Q / x n J a b d M w x O G k 7 2 0 D 0 k z S B y 5 Y K y w P 9 7 J c Z U c V E 7 C R V i r l I Q = < / D a t a M a s h u p > 
</file>

<file path=customXml/itemProps1.xml><?xml version="1.0" encoding="utf-8"?>
<ds:datastoreItem xmlns:ds="http://schemas.openxmlformats.org/officeDocument/2006/customXml" ds:itemID="{7832E73A-81DB-4E24-BA1A-E740BF6AAEE6}">
  <ds:schemaRefs>
    <ds:schemaRef ds:uri="http://schemas.microsoft.com/office/2006/documentManagement/types"/>
    <ds:schemaRef ds:uri="http://purl.org/dc/elements/1.1/"/>
    <ds:schemaRef ds:uri="http://schemas.microsoft.com/office/infopath/2007/PartnerControls"/>
    <ds:schemaRef ds:uri="d2c31f1e-d86c-4127-9f22-a2a00fea40ef"/>
    <ds:schemaRef ds:uri="http://purl.org/dc/dcmitype/"/>
    <ds:schemaRef ds:uri="http://schemas.microsoft.com/office/2006/metadata/properties"/>
    <ds:schemaRef ds:uri="http://schemas.openxmlformats.org/package/2006/metadata/core-properties"/>
    <ds:schemaRef ds:uri="c6843253-f3b2-4586-83fa-9d246afe89f6"/>
    <ds:schemaRef ds:uri="http://www.w3.org/XML/1998/namespace"/>
    <ds:schemaRef ds:uri="http://purl.org/dc/terms/"/>
    <ds:schemaRef ds:uri="623bdf61-281d-44a0-b86f-9ddacde886a8"/>
    <ds:schemaRef ds:uri="3b2da680-8fed-4e3e-a137-c6bf73468fa4"/>
  </ds:schemaRefs>
</ds:datastoreItem>
</file>

<file path=customXml/itemProps2.xml><?xml version="1.0" encoding="utf-8"?>
<ds:datastoreItem xmlns:ds="http://schemas.openxmlformats.org/officeDocument/2006/customXml" ds:itemID="{7ED0AA08-CB7E-44DD-8D4D-13DE89153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3bdf61-281d-44a0-b86f-9ddacde886a8"/>
    <ds:schemaRef ds:uri="3b2da680-8fed-4e3e-a137-c6bf73468f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79ACF2-D0EB-4E1A-81F8-5C3855085D5A}">
  <ds:schemaRefs>
    <ds:schemaRef ds:uri="http://schemas.microsoft.com/sharepoint/v3/contenttype/forms"/>
  </ds:schemaRefs>
</ds:datastoreItem>
</file>

<file path=customXml/itemProps4.xml><?xml version="1.0" encoding="utf-8"?>
<ds:datastoreItem xmlns:ds="http://schemas.openxmlformats.org/officeDocument/2006/customXml" ds:itemID="{6CAF5EAA-0DF4-490B-84E5-B96E77611BE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Impact report summary</vt:lpstr>
      <vt:lpstr>Buildings</vt:lpstr>
      <vt:lpstr>Renewable energy</vt:lpstr>
      <vt:lpstr>Transportation</vt:lpstr>
      <vt:lpstr>Waste and circular economy</vt:lpstr>
      <vt:lpstr>Water and wastewater</vt:lpstr>
      <vt:lpstr>Land use and area development</vt:lpstr>
      <vt:lpstr>Climate change adaptation</vt:lpstr>
      <vt:lpstr>Sheet1</vt:lpstr>
      <vt:lpstr>Grønn prosjektliste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Fredrik Noralv Veggeland</dc:creator>
  <cp:keywords/>
  <dc:description/>
  <cp:lastModifiedBy>Magnus Torgersen</cp:lastModifiedBy>
  <cp:revision/>
  <dcterms:created xsi:type="dcterms:W3CDTF">2026-01-13T07:22:47Z</dcterms:created>
  <dcterms:modified xsi:type="dcterms:W3CDTF">2026-03-14T21:28:30Z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06a2ebb-3286-4d40-a8f3-4a3989508e42_Enabled">
    <vt:lpwstr>true</vt:lpwstr>
  </property>
  <property fmtid="{D5CDD505-2E9C-101B-9397-08002B2CF9AE}" pid="3" name="MSIP_Label_806a2ebb-3286-4d40-a8f3-4a3989508e42_SetDate">
    <vt:lpwstr>2026-01-13T07:25:11Z</vt:lpwstr>
  </property>
  <property fmtid="{D5CDD505-2E9C-101B-9397-08002B2CF9AE}" pid="4" name="MSIP_Label_806a2ebb-3286-4d40-a8f3-4a3989508e42_Method">
    <vt:lpwstr>Standard</vt:lpwstr>
  </property>
  <property fmtid="{D5CDD505-2E9C-101B-9397-08002B2CF9AE}" pid="5" name="MSIP_Label_806a2ebb-3286-4d40-a8f3-4a3989508e42_Name">
    <vt:lpwstr>Intern</vt:lpwstr>
  </property>
  <property fmtid="{D5CDD505-2E9C-101B-9397-08002B2CF9AE}" pid="6" name="MSIP_Label_806a2ebb-3286-4d40-a8f3-4a3989508e42_SiteId">
    <vt:lpwstr>d9e64bf3-38e3-4174-ae8d-945fd1b6e59f</vt:lpwstr>
  </property>
  <property fmtid="{D5CDD505-2E9C-101B-9397-08002B2CF9AE}" pid="7" name="MSIP_Label_806a2ebb-3286-4d40-a8f3-4a3989508e42_ActionId">
    <vt:lpwstr>abf547f8-fe48-45eb-9eda-971706679047</vt:lpwstr>
  </property>
  <property fmtid="{D5CDD505-2E9C-101B-9397-08002B2CF9AE}" pid="8" name="MSIP_Label_806a2ebb-3286-4d40-a8f3-4a3989508e42_ContentBits">
    <vt:lpwstr>0</vt:lpwstr>
  </property>
  <property fmtid="{D5CDD505-2E9C-101B-9397-08002B2CF9AE}" pid="9" name="MSIP_Label_806a2ebb-3286-4d40-a8f3-4a3989508e42_Tag">
    <vt:lpwstr>10, 3, 0, 1</vt:lpwstr>
  </property>
  <property fmtid="{D5CDD505-2E9C-101B-9397-08002B2CF9AE}" pid="10" name="MediaServiceImageTags">
    <vt:lpwstr/>
  </property>
  <property fmtid="{D5CDD505-2E9C-101B-9397-08002B2CF9AE}" pid="11" name="ContentTypeId">
    <vt:lpwstr>0x0101004126AA04C209C84C8B08B8F4CB9EC40D</vt:lpwstr>
  </property>
  <property fmtid="{D5CDD505-2E9C-101B-9397-08002B2CF9AE}" pid="12" name="Order">
    <vt:r8>1150500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